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 PARR\Nieruchomości\Hala\2020.11.26 formularz cenowy\"/>
    </mc:Choice>
  </mc:AlternateContent>
  <xr:revisionPtr revIDLastSave="0" documentId="13_ncr:1_{3C30F75E-A5AD-48B0-833B-2AACAC8C09B0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Zał.5.Formularz Cenowy" sheetId="2" r:id="rId1"/>
    <sheet name="5a Budowlana" sheetId="1" r:id="rId2"/>
    <sheet name="5b. Sanitarna" sheetId="3" r:id="rId3"/>
    <sheet name="5c Elektryczna" sheetId="4" r:id="rId4"/>
    <sheet name="5d.Drogowa" sheetId="5" r:id="rId5"/>
    <sheet name="5e Teletechniczna " sheetId="6" r:id="rId6"/>
  </sheets>
  <definedNames>
    <definedName name="_xlnm.Print_Area" localSheetId="4">'5d.Drogowa'!$A$1:$G$25</definedName>
  </definedNames>
  <calcPr calcId="181029"/>
</workbook>
</file>

<file path=xl/calcChain.xml><?xml version="1.0" encoding="utf-8"?>
<calcChain xmlns="http://schemas.openxmlformats.org/spreadsheetml/2006/main">
  <c r="G5" i="5" l="1"/>
  <c r="G23" i="5"/>
  <c r="G14" i="5"/>
  <c r="F16" i="4"/>
  <c r="G25" i="5" l="1"/>
  <c r="D9" i="2" s="1"/>
  <c r="F9" i="2" s="1"/>
  <c r="J34" i="1"/>
  <c r="J41" i="1"/>
  <c r="J44" i="1"/>
  <c r="J62" i="1"/>
  <c r="J59" i="1"/>
  <c r="J56" i="1"/>
  <c r="J49" i="1"/>
  <c r="J22" i="1"/>
  <c r="J14" i="1" s="1"/>
  <c r="J15" i="1"/>
  <c r="G72" i="3"/>
  <c r="G34" i="3"/>
  <c r="G10" i="3"/>
  <c r="F5" i="4"/>
  <c r="F6" i="6"/>
  <c r="F10" i="6" s="1"/>
  <c r="D10" i="2" s="1"/>
  <c r="F10" i="2" s="1"/>
  <c r="F7" i="5"/>
  <c r="G92" i="3" l="1"/>
  <c r="D7" i="2" s="1"/>
  <c r="F7" i="2" s="1"/>
  <c r="J40" i="1"/>
  <c r="J65" i="1" l="1"/>
  <c r="D6" i="2" s="1"/>
  <c r="F6" i="2" s="1"/>
  <c r="F15" i="4"/>
  <c r="F23" i="4" s="1"/>
  <c r="D8" i="2" s="1"/>
  <c r="D11" i="2" l="1"/>
  <c r="F11" i="2" s="1"/>
  <c r="F8" i="2"/>
</calcChain>
</file>

<file path=xl/sharedStrings.xml><?xml version="1.0" encoding="utf-8"?>
<sst xmlns="http://schemas.openxmlformats.org/spreadsheetml/2006/main" count="735" uniqueCount="448">
  <si>
    <t/>
  </si>
  <si>
    <t>1</t>
  </si>
  <si>
    <t>Lp</t>
  </si>
  <si>
    <t>Opis</t>
  </si>
  <si>
    <t>Jm</t>
  </si>
  <si>
    <t>Ilość robót</t>
  </si>
  <si>
    <t>2</t>
  </si>
  <si>
    <t>3</t>
  </si>
  <si>
    <t>4</t>
  </si>
  <si>
    <t>5</t>
  </si>
  <si>
    <t>6</t>
  </si>
  <si>
    <t>7</t>
  </si>
  <si>
    <t>m2</t>
  </si>
  <si>
    <t>m3</t>
  </si>
  <si>
    <t>m</t>
  </si>
  <si>
    <t>Podkłady betonowe na podłożu gruntowym,z betonu zwykłego z kruszywa naturalnego</t>
  </si>
  <si>
    <t>szt.</t>
  </si>
  <si>
    <t xml:space="preserve">   1,000</t>
  </si>
  <si>
    <t>8</t>
  </si>
  <si>
    <t>9</t>
  </si>
  <si>
    <t>10</t>
  </si>
  <si>
    <t>11</t>
  </si>
  <si>
    <t>11.1</t>
  </si>
  <si>
    <t>CZĘŚĆ PRODUKCYJNA, OPEN SPACE</t>
  </si>
  <si>
    <t>11.1.1</t>
  </si>
  <si>
    <t>Podbudowy z gruntu stabilizowanego cementem wykonane mieszarkami doczepnymi. Grubość podbudowy po zagęszczeniu 15 cm</t>
  </si>
  <si>
    <t xml:space="preserve">  2 219,490</t>
  </si>
  <si>
    <t>11.1.2</t>
  </si>
  <si>
    <t>Podbudowy z gruntu stabilizowanego cementem wykonane mieszarkami doczepnymi. Dodatek za każdy dalszy 1 cm grubości warstwy
Krotność=5</t>
  </si>
  <si>
    <t>11.1.3</t>
  </si>
  <si>
    <t>Izolacje przeciwwilgociowe i przeciwwodne,z foli polietylenowej szerokiej.Izolacja pozioma podposadzkowa.
Krotność=2</t>
  </si>
  <si>
    <t xml:space="preserve">  2 398,490</t>
  </si>
  <si>
    <t>11.1.4</t>
  </si>
  <si>
    <t>Posadzka  betonowa C25/30 grubości 18 cm zbrojona zbrojeniem rozporoszonym 25kg/m3 antystatyczna</t>
  </si>
  <si>
    <t xml:space="preserve">  1 778,390</t>
  </si>
  <si>
    <t>11.1.5</t>
  </si>
  <si>
    <t>Posadzka  betonowa C25/30 grubości 18 cm zbrojona zbrojeniem rozporoszonym 25kg/m3 nie antystatyczna</t>
  </si>
  <si>
    <t xml:space="preserve">   441,100</t>
  </si>
  <si>
    <t>11.1.6</t>
  </si>
  <si>
    <t>Izolacja termiczna z polistyrenu ekstrudowanego gr.12cm</t>
  </si>
  <si>
    <t xml:space="preserve">   358,000</t>
  </si>
  <si>
    <t>11.2</t>
  </si>
  <si>
    <t>ZAPLECZE BIUROWO-SOCJALNE</t>
  </si>
  <si>
    <t>11.2.1</t>
  </si>
  <si>
    <t xml:space="preserve">   61,405</t>
  </si>
  <si>
    <t>11.2.2</t>
  </si>
  <si>
    <t>Izolacje przeciwwilgociowe i przeciwwodne,z foli polietylenowej szerokiej.Izolacja pozioma podposadzkowa.
Krotność=3</t>
  </si>
  <si>
    <t xml:space="preserve">   614,050</t>
  </si>
  <si>
    <t>11.2.3</t>
  </si>
  <si>
    <t>Izolacje cieplne i przeciwdźwiękowe poziome na wierzchu konstrukcji.Jedna warstwa izolacji z płyt styropianowych na sucho EPS100 gr.15cm</t>
  </si>
  <si>
    <t>11.2.4</t>
  </si>
  <si>
    <t>Warstwy wyrównawcze grub.2cm z zaprawy cementowej z ciastem wapiennym zatarte na gładko pod posadzki wykonywane "Miksokretem"</t>
  </si>
  <si>
    <t>11.2.5</t>
  </si>
  <si>
    <t>Dodatek za zmianę grub.warstwy wyrównawczej z zaprawy cementowej z ciastem wapiennym pod posadzki wykonywane "Miksokretem" w pomieszczeniach ponad 8m2 (Orgbud)
Krotność=4</t>
  </si>
  <si>
    <t>11.2.6</t>
  </si>
  <si>
    <t>Gruntowanie podłoża przy wykonaniu izolacji z folii w płynie</t>
  </si>
  <si>
    <t xml:space="preserve">   91,370</t>
  </si>
  <si>
    <t>11.2.7</t>
  </si>
  <si>
    <t>Wykonanie izolacji poziomej z folii w płynie</t>
  </si>
  <si>
    <t>11.2.8</t>
  </si>
  <si>
    <t>Wklejenie poziomej taśmy uszczelniającej przy wykonaniu izolacji z folii w płynie</t>
  </si>
  <si>
    <t>11.2.9</t>
  </si>
  <si>
    <t>Posadzki jednobarwne z płytek kamionkowych GRES 30x30 cm na zaprawach klejowych o grubości warstwy 4 mm w pomieszczeniach o pow.do 10 m2 (Orgbud W-wa)</t>
  </si>
  <si>
    <t>11.2.10</t>
  </si>
  <si>
    <t>Cokoliki z płytek kamionkowych GRES o wymiarach 8x30cm na zaprawach klejowych o grub.warstwy 3mm w pomieszczeniach o powierzchni do 10m2 (Orgbud W-wa)</t>
  </si>
  <si>
    <t xml:space="preserve">   525,744</t>
  </si>
  <si>
    <t>12</t>
  </si>
  <si>
    <t>13</t>
  </si>
  <si>
    <t>13.1</t>
  </si>
  <si>
    <t xml:space="preserve">   124,544</t>
  </si>
  <si>
    <t>13.2</t>
  </si>
  <si>
    <t>Wykonanie izolacji pionowej z folii w płynie</t>
  </si>
  <si>
    <t>13.3</t>
  </si>
  <si>
    <t>Licowanie ścian o powierzchni do 5 m2 płytkami terakotowymi o wymiarach 20x20 cm luzem,na zaprawie klejowej (Orgbud W-wa)</t>
  </si>
  <si>
    <t xml:space="preserve">   283,112</t>
  </si>
  <si>
    <t>14</t>
  </si>
  <si>
    <t>15</t>
  </si>
  <si>
    <t>16</t>
  </si>
  <si>
    <t>16.1</t>
  </si>
  <si>
    <t>DRZWI ZEWNĘTRZNE</t>
  </si>
  <si>
    <t>16.1.1</t>
  </si>
  <si>
    <t>Drzwi aluminiowe dwuskrzydłowe obsadzone na kotwach stalowych,oszklone na budowie szybami zespolonymi dwukomorowymi</t>
  </si>
  <si>
    <t xml:space="preserve">   16,029</t>
  </si>
  <si>
    <t>16.1.2</t>
  </si>
  <si>
    <t>Dostawa i montaż bram segmentowych</t>
  </si>
  <si>
    <t xml:space="preserve">   27,000</t>
  </si>
  <si>
    <t>16.2</t>
  </si>
  <si>
    <t>DRZWI WEWNĘTRZNE</t>
  </si>
  <si>
    <t>16.2.1</t>
  </si>
  <si>
    <t xml:space="preserve">   30,680</t>
  </si>
  <si>
    <t>16.2.2</t>
  </si>
  <si>
    <t>Dostwa i montaż ościeżnic drewnianych regulowanych</t>
  </si>
  <si>
    <t xml:space="preserve">   31,000</t>
  </si>
  <si>
    <t>16.2.3</t>
  </si>
  <si>
    <t>Skrzydła drzwiowe płytowe wewnętrzne,pełne,jednoskrzydłowe,fabrycznie wykończone</t>
  </si>
  <si>
    <t xml:space="preserve">   65,353</t>
  </si>
  <si>
    <t>16.2.4</t>
  </si>
  <si>
    <t xml:space="preserve">   9,600</t>
  </si>
  <si>
    <t>16.3</t>
  </si>
  <si>
    <t>OKNA I FASADY</t>
  </si>
  <si>
    <t>16.3.1</t>
  </si>
  <si>
    <t>Okna aluminiowe o powierzchni do 3,0 m2 obsadzone na kotwach stalowych,oszklone na budowie szybami zespolonymi jednokomorowymi 2-szybowymi</t>
  </si>
  <si>
    <t xml:space="preserve">   1,800</t>
  </si>
  <si>
    <t>16.3.2</t>
  </si>
  <si>
    <t>Dostawa i montaż okien PCV</t>
  </si>
  <si>
    <t xml:space="preserve">   155,000</t>
  </si>
  <si>
    <t>16.3.3</t>
  </si>
  <si>
    <t>Fasada aluminiowa o konstrukcji słupowo-ryglowej</t>
  </si>
  <si>
    <t xml:space="preserve">   44,760</t>
  </si>
  <si>
    <t>16.3.4</t>
  </si>
  <si>
    <t>Dostawa i montaż świetlików dachowych z klapami oddymiającymi i systemem sterowania oddymianiem</t>
  </si>
  <si>
    <t xml:space="preserve">   137,800</t>
  </si>
  <si>
    <t>16.4</t>
  </si>
  <si>
    <t>17</t>
  </si>
  <si>
    <t>18</t>
  </si>
  <si>
    <t>18.1</t>
  </si>
  <si>
    <t>Wycieraczka aluminiowe szczotkowe wewnętrzne i zewnętrzne 200x200cm</t>
  </si>
  <si>
    <t xml:space="preserve">   2,000</t>
  </si>
  <si>
    <t>18.2</t>
  </si>
  <si>
    <t>Dostawa i montaż drabiny stalowej ocynkowanej</t>
  </si>
  <si>
    <t>kpl.</t>
  </si>
  <si>
    <t>19</t>
  </si>
  <si>
    <t>19.1</t>
  </si>
  <si>
    <t>19.2</t>
  </si>
  <si>
    <t>20</t>
  </si>
  <si>
    <t>20.1</t>
  </si>
  <si>
    <t>Ogrodzenia z siatki z cokołem prefabrykowanym</t>
  </si>
  <si>
    <t xml:space="preserve">   332,000</t>
  </si>
  <si>
    <t>20.2</t>
  </si>
  <si>
    <t>Lp.</t>
  </si>
  <si>
    <t>Jednostka</t>
  </si>
  <si>
    <t>Kwota w PLN</t>
  </si>
  <si>
    <t>bez VAT</t>
  </si>
  <si>
    <t>Należny podatek VAT</t>
  </si>
  <si>
    <t>[PLN]</t>
  </si>
  <si>
    <t>łącznie z VAT</t>
  </si>
  <si>
    <t>ryczałt</t>
  </si>
  <si>
    <t xml:space="preserve">1. </t>
  </si>
  <si>
    <t xml:space="preserve">2. </t>
  </si>
  <si>
    <t>3.</t>
  </si>
  <si>
    <t>4.</t>
  </si>
  <si>
    <t>5.</t>
  </si>
  <si>
    <t xml:space="preserve">Koszty robót ogólnobudowlanych zgodnie z załącznikiem 5a </t>
  </si>
  <si>
    <t>Koszty robót sanitanych zgodnie z załącznikiem 5b</t>
  </si>
  <si>
    <t xml:space="preserve">Koszty robór elektrycznych zgodnie z Załacznikiem 5c </t>
  </si>
  <si>
    <t>Koszty robór drogowych zgodnie z Załącznikiem 5d</t>
  </si>
  <si>
    <t>Koszty robót teletechnicznych zgodnie z załacznikie 5e</t>
  </si>
  <si>
    <t>6.</t>
  </si>
  <si>
    <t xml:space="preserve">ryczałt </t>
  </si>
  <si>
    <t xml:space="preserve">Opis </t>
  </si>
  <si>
    <t xml:space="preserve">Roboty ziemne </t>
  </si>
  <si>
    <t>Roboty fundamentowe</t>
  </si>
  <si>
    <t>Ściany fundamentowe</t>
  </si>
  <si>
    <t xml:space="preserve">Ściany nadziemia </t>
  </si>
  <si>
    <t>Słupy, belki, wieńce</t>
  </si>
  <si>
    <t xml:space="preserve"> Prefabrykowana główna konstrukcja nośna </t>
  </si>
  <si>
    <t>Konstrukcja stalowa</t>
  </si>
  <si>
    <t>Pokrycie dachowe</t>
  </si>
  <si>
    <t>Ściany działowe, obudowy</t>
  </si>
  <si>
    <t xml:space="preserve">Posadzki w tym: </t>
  </si>
  <si>
    <t xml:space="preserve">Tynki </t>
  </si>
  <si>
    <t xml:space="preserve">Powłoki malarskie </t>
  </si>
  <si>
    <t xml:space="preserve">Sufity </t>
  </si>
  <si>
    <t xml:space="preserve">Stolarka okienna i drzwiowa w tym: </t>
  </si>
  <si>
    <t xml:space="preserve">Obudowa ścian zewnętrznych </t>
  </si>
  <si>
    <t xml:space="preserve">Parapety </t>
  </si>
  <si>
    <t xml:space="preserve">Elementy różne w tym: </t>
  </si>
  <si>
    <t xml:space="preserve">Zbiornik p.poż w tym: </t>
  </si>
  <si>
    <t>Płyta fundamentowa</t>
  </si>
  <si>
    <t xml:space="preserve">Razem Koszty ogólnobudowlane do przeniesienia </t>
  </si>
  <si>
    <t xml:space="preserve">Wartość netto </t>
  </si>
  <si>
    <t xml:space="preserve">Ryczałt </t>
  </si>
  <si>
    <t xml:space="preserve">Wykaz cen - Koszty robót elektrycznych  </t>
  </si>
  <si>
    <t xml:space="preserve">Instalacje wewnętrzne </t>
  </si>
  <si>
    <t>2.</t>
  </si>
  <si>
    <t xml:space="preserve">Instalacja oświetlenia  w tym: </t>
  </si>
  <si>
    <t xml:space="preserve">koszty opraw oświetlenia ogólnego </t>
  </si>
  <si>
    <t xml:space="preserve">2.1. </t>
  </si>
  <si>
    <t xml:space="preserve">2.2. </t>
  </si>
  <si>
    <t xml:space="preserve">koszty opraw ośwetlenia elewacyjnego </t>
  </si>
  <si>
    <t>Instalacja gniazd i siłowa</t>
  </si>
  <si>
    <t xml:space="preserve">Kable i przewody </t>
  </si>
  <si>
    <t>Trasy kablowe</t>
  </si>
  <si>
    <t>Instalacja uziemiająca i odgromowa</t>
  </si>
  <si>
    <t>Połączenia wyrównawcze</t>
  </si>
  <si>
    <t>Przepusty</t>
  </si>
  <si>
    <t>Stacja RGNN</t>
  </si>
  <si>
    <t xml:space="preserve">Rozdzielnica główna </t>
  </si>
  <si>
    <t>Rozdzielnica SO</t>
  </si>
  <si>
    <t>Instalacja uziemiająca</t>
  </si>
  <si>
    <t xml:space="preserve">Rury przepustowe </t>
  </si>
  <si>
    <t xml:space="preserve">Oświetlenie zewnętrzne </t>
  </si>
  <si>
    <t>7.</t>
  </si>
  <si>
    <t>8.</t>
  </si>
  <si>
    <t>9.</t>
  </si>
  <si>
    <t>10.</t>
  </si>
  <si>
    <t>10.1.</t>
  </si>
  <si>
    <t>10.3.</t>
  </si>
  <si>
    <t>10.4.</t>
  </si>
  <si>
    <t xml:space="preserve">Razem Koszty robót elektrycznych do przeniesienia </t>
  </si>
  <si>
    <t>1.</t>
  </si>
  <si>
    <t>Wykaz cen - Koszty robót teletechnicznych</t>
  </si>
  <si>
    <t xml:space="preserve">System kontroli dostępu </t>
  </si>
  <si>
    <t>System telewizji dozorowej w tym:</t>
  </si>
  <si>
    <t xml:space="preserve">Koszty systemu kamer wewnętrznych </t>
  </si>
  <si>
    <t xml:space="preserve">Koszty systemu kamer zewnętrzych </t>
  </si>
  <si>
    <t xml:space="preserve">LAN </t>
  </si>
  <si>
    <t xml:space="preserve">Razem Koszty robót teletechnicznych  do przeniesienia </t>
  </si>
  <si>
    <t xml:space="preserve">Załącznik nr 5 Formurz cenowy </t>
  </si>
  <si>
    <t xml:space="preserve">Koszty całkowite robót budowlanych </t>
  </si>
  <si>
    <t>Wykaz cen - Koszty robót Ogólnobudowlanych</t>
  </si>
  <si>
    <t xml:space="preserve">Wykaz cen - Koszty robót drogowych </t>
  </si>
  <si>
    <t>Roboty pomiarowe przy powierzchniowych robotach ziemnych - koryta pod nawierzchnie pod ruch</t>
  </si>
  <si>
    <t>ha</t>
  </si>
  <si>
    <t>Mechaniczne zdjęcie warstwy ziemi urodzajnej</t>
  </si>
  <si>
    <t>Rozebranie nawierzchni z kostki betonowej na podsypce cementowo-piaskowej wraz z konstrukcją chodnika</t>
  </si>
  <si>
    <t>Rozebranie krawężników betonowych na podsypce cementowo-piaskowej oraz ław betonowych</t>
  </si>
  <si>
    <t>mb</t>
  </si>
  <si>
    <t>1.1</t>
  </si>
  <si>
    <t>1.2</t>
  </si>
  <si>
    <t>1.3</t>
  </si>
  <si>
    <t>1.4</t>
  </si>
  <si>
    <t>Mechaniczne wykonanie koryta na całej szerokości projektowanych elementów o średniej głębokości 20 cm</t>
  </si>
  <si>
    <t>Wykopy oraz przekopy wykonywane na odkład koparkami podsiębiernymi 0.60m3</t>
  </si>
  <si>
    <t xml:space="preserve">Wykonanie nasypów mechanicznie, wymiana gruntu z gruntu kat. I-II z pozyskaniem i transportem gruntu na nasyp wraz z formowaniem i zagęszczeniem nasypu </t>
  </si>
  <si>
    <t>2.1</t>
  </si>
  <si>
    <t>2.2</t>
  </si>
  <si>
    <t>2.3</t>
  </si>
  <si>
    <t>3.1</t>
  </si>
  <si>
    <t>3.2</t>
  </si>
  <si>
    <t>3.3</t>
  </si>
  <si>
    <t>3.4</t>
  </si>
  <si>
    <t>3.5</t>
  </si>
  <si>
    <t>3.6</t>
  </si>
  <si>
    <t>3.7</t>
  </si>
  <si>
    <t>3.8</t>
  </si>
  <si>
    <t xml:space="preserve">Mechaniczne profilowanie i zagęszczenie podłoża pod warstwy konstrukcyjne nawierzchni </t>
  </si>
  <si>
    <t xml:space="preserve">Podbudowa chudego betonu C6/8 - warstwa o grubości po zagęszczeniu gr. 20 cm </t>
  </si>
  <si>
    <t>Wzmocnienie podłoża z kruszyw stabilizowanych spoiwami hydraulicznymi  - cementem C3/4 gr. 20 cm</t>
  </si>
  <si>
    <t>Nawierzchnie z kostki brukowej betonowej grubość 8 cm na podsypce cementowo-piaskowej</t>
  </si>
  <si>
    <t>Nawierzchnie z kostki brukowej betonowej grubość 6 cm na podsypce cementowo-piaskowej</t>
  </si>
  <si>
    <t>Krawężniki betonowe z wykonaniem ław betonowych na podsypce cementowo-piaskowej</t>
  </si>
  <si>
    <t>Podbudowa chodników z kruszyw stabilizowanych spoiwami hydraulicznymi  - cementem C3/4 gr. 15 cm</t>
  </si>
  <si>
    <t>Obrzeża betonowe 8x30cm na podsypce cementowo-piaskowej</t>
  </si>
  <si>
    <t>4.1</t>
  </si>
  <si>
    <t>Humusowanie skarp, terenu przyległego, poboczy o szer. do 1,0 m z obsianiem przy grub. warstwy humusu 10 cm</t>
  </si>
  <si>
    <t>Razem Koszty robót drogowych do przeniesienia</t>
  </si>
  <si>
    <t>Ryczałt</t>
  </si>
  <si>
    <t xml:space="preserve">Wykaz cen - Koszty robót sanitarnych </t>
  </si>
  <si>
    <t>INSTALACJA KANALIZACJI SANITARNEJ</t>
  </si>
  <si>
    <t>INSTALACJA KANALIZACJI SKROPLIN Z KLIMATYZACJI</t>
  </si>
  <si>
    <t>INSTALACJA KANALIZACJI DESZCZOWEJ PODCIŚNIENIOWEJ</t>
  </si>
  <si>
    <t>INSTALACJA WODY UŻYTKOWEJ I P.POŻ.</t>
  </si>
  <si>
    <t>INSTALACJA C.O.</t>
  </si>
  <si>
    <t>Montaż kotłów stalowych wodnych lub parowych o mocy znamionowej ponad 110 do 180 kW (bez wartości kotła)</t>
  </si>
  <si>
    <t>Kondensacyjne kotły gazowe wiszące (2 szt.) o mocy 80kW ze sterownikiem automatyki pogodowej, neutralizatorem kondensatu w komplecie z rozdzielaczem hydraulicznym i pompą obiegową</t>
  </si>
  <si>
    <t>Montaż naczyń wzbiorczych przeponowych na ciśnienie 0,6 MPa poj. 100 dm3 (z wartością naczyń)</t>
  </si>
  <si>
    <t>Montaż zasobnika ciepła poj. 1000 dm3 (bez wartości zbiornika i konstrukcji wsporczej)</t>
  </si>
  <si>
    <t>Podgrzewacz zasobnikowy o pojemności 950dm3 z dwiema węzownicami</t>
  </si>
  <si>
    <t>Naczynie wzbiorcze przeponowe na ciśnienie 1,0 MPa o pojemności całkowitej do 80 dm3 z łącznikami z żeliwa ciągliwego</t>
  </si>
  <si>
    <t>Montaż zestawu obiegu cyrkulacji składającyc się z dwóch zaworów odcinających dn15, pompy cycrkulacyjnej, filtra dn15, zaworu zwrotnego dn15, manometru i termometru</t>
  </si>
  <si>
    <t>Montaż stacji zmiękczania wody wraz z zestawem filtracyjnym</t>
  </si>
  <si>
    <t>Zawory żeliwne zwrotne, grzybkowe z kielichami gwintowanymi, o średnicy nominalnej 25 mm - montaż zaworu anskażeniowego analogia</t>
  </si>
  <si>
    <t>Montaż rozdzielacza obiegów grzewczych dn150 z trzema obiegami</t>
  </si>
  <si>
    <t>Montaż obiegu grzewczego [A] składającego się z: zawortów odcinających dn50, zaworu trójdrogowego mieszajacego dn50 z siłownikiem, pompy obiegowej Q=3,5m3/h, zaworu zwrotnego dn50, manometrów i termometrów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</si>
  <si>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</si>
  <si>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</si>
  <si>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</si>
  <si>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</si>
  <si>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</si>
  <si>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</si>
  <si>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</si>
  <si>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</si>
  <si>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</si>
  <si>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</si>
  <si>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</si>
  <si>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Montaż obiegu grzewczego [B] skladającego się z zaworów odcinających dn40 oraz kołnierzy zaślepiających</t>
  </si>
  <si>
    <t>Montaż obiegu grzewczego ładowania zasobnika cwu [C] składajacego się z: zaworów odcinajacych dn50, zaworu zwrotnego dn50, pompy obiegowej Q=3,5m3/h, manometrów i termometrów</t>
  </si>
  <si>
    <t>Zawór zaporowy żeliwny do centralnego ogrzewania z trzpieniem skośnym  o średnicy nominalnej do 100 mm - analogia</t>
  </si>
  <si>
    <t>Zawór przelotowy prosty, mosiężny o połączeniu gwintowanym  o średnicy 50 mm</t>
  </si>
  <si>
    <t>Zawór przelotowy prosty, mosiężny o połączeniu gwintowanym  o średnicy 32 mm</t>
  </si>
  <si>
    <t>Zawór przelotowy prosty, mosiężny o połączeniu gwintowanym  o średnicy 25 mm</t>
  </si>
  <si>
    <t>Zawór przelotowy prosty, mosiężny o połączeniu gwintowanym - średnicy 15 mm</t>
  </si>
  <si>
    <t>Zawór przelotowy prosty ze spustem, mosiężny o połączeniu gwintowanym  o średnicy 32 mm - analogia</t>
  </si>
  <si>
    <t>Montaż termometrów wraz z wykonaniem tulei</t>
  </si>
  <si>
    <t>Montaż manometrów wraz z wykonaniem tulei</t>
  </si>
  <si>
    <t>Montaż kominów ze stali k.o. powietrzno-spalinowych dn100/150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</si>
  <si>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</si>
  <si>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</si>
  <si>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</si>
  <si>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</si>
  <si>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</si>
  <si>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</si>
  <si>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</si>
  <si>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</si>
  <si>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</si>
  <si>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</si>
  <si>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</si>
  <si>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INSTALACJA GAZOWA KOTŁOWNI</t>
  </si>
  <si>
    <t>INSTALACJA WENTYLACJI MECHANICZNEJ BYTOWEJ (BEZ WENTYLACJI TECHNOLOGICZNEJ URZĄDZEŃ PRODUKCYJNYCH)</t>
  </si>
  <si>
    <t>kpl</t>
  </si>
  <si>
    <t>szt</t>
  </si>
  <si>
    <t>Przewody wentylacyjne prostokąt. z blachy stalowej ocynkowanej, o obwodzie do 1000 mm łączone profilami kołnierzowo-nasuwkowymi - udział kształtek do 55% wraz z izolacją termiczną</t>
  </si>
  <si>
    <t>Przewody wentylacyjne prostokąt. z blachy stalowej ocynkowanej, o obwodzie do 1400 mm łączone profilami kołnierzowo-nasuwkowymi - udział kształtek do 55% wraz z izolacją termiczną</t>
  </si>
  <si>
    <t>Przewody wentylacyjne prostokąt. z blachy stalowej ocynkowanej, o obwodzie do 1800 mm łączone profilami kołnierzowo-nasuwkowymi - udział kształtek do 55% wraz z izolacją termiczną</t>
  </si>
  <si>
    <t>Przewody wentylacyjne prostokąt. z blachy stalowej ocynkowanej, o obwodzie do 4000 mm łączone profilami kołnierzowo-nasuwkowymi - udział kształtek do 55% wraz z izolacją termiczną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</si>
  <si>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</si>
  <si>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</si>
  <si>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</si>
  <si>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</si>
  <si>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</si>
  <si>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</si>
  <si>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</si>
  <si>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</si>
  <si>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</si>
  <si>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</si>
  <si>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</si>
  <si>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</si>
  <si>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</si>
  <si>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</si>
  <si>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</si>
  <si>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</si>
  <si>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</si>
  <si>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</si>
  <si>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</si>
  <si>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</si>
  <si>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</si>
  <si>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</si>
  <si>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</si>
  <si>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</si>
  <si>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</si>
  <si>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</si>
  <si>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</si>
  <si>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</si>
  <si>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</si>
  <si>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</si>
  <si>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</si>
  <si>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</si>
  <si>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</si>
  <si>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</si>
  <si>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 xml:space="preserve">   27,700</t>
  </si>
  <si>
    <t xml:space="preserve">   65,790</t>
  </si>
  <si>
    <t xml:space="preserve">   90,880</t>
  </si>
  <si>
    <t xml:space="preserve">   276,960</t>
  </si>
  <si>
    <t>Przewody wentylacyjne prostokąt. z blachy stalowej ocynkowanej, o obwodzie powyżej 4000 mm łączone profilami kołnierzowo-nasuwkowymi - udział kształtek do 55% wraz z izolacją termiczną</t>
  </si>
  <si>
    <t>Przewody wentylacyjne z blachy stalowej, kołowe, typ B/I o średnicy do 200 mm - udział kształtek do 55% wraz z izolacją termiczną</t>
  </si>
  <si>
    <t>Przewody wentylacyjne z blachy stalowej, kołowe, typ B/I o średnicy do 315 mm wraz z izolacją termiczną</t>
  </si>
  <si>
    <t>Przewody wentylacyjne z blachy stalowej, kołowe, typ B/I o średnicy do 1000 mm - udział kształtek do 55% wraz z izolacją termiczną</t>
  </si>
  <si>
    <t>Montaż przewodów wentylacyjnych typu Flex o średnicy 125mm wraz z izolacją termiczną</t>
  </si>
  <si>
    <t>Montaż przewodów wentylacyjnych typu Flex o średnicy 160mm wraz z izolacją termiczną</t>
  </si>
  <si>
    <t>Przewody wentylacyjne z blachy stalowej, kołowe, typ B/I o obwodzie do 630 mm - udział kształtek do 35% - kanał tekstylny o średnicy 560mm analogia</t>
  </si>
  <si>
    <t>Przewody wentylacyjne z blachy stalowej, kołowe, typ B/I o obwodzie do 1000 mm - udział kształtek do 35% - kanał tekstylny o średnicy 900mm analogia</t>
  </si>
  <si>
    <t>Przepustnice jednopłaszczyznowe stalowe kołowe, typ B do przewodów o śr. do 200 mm</t>
  </si>
  <si>
    <t>Przepustnice jednopłaszczyznowe stalowe kołowe, typ B do przewodów o śr. do 315 mm</t>
  </si>
  <si>
    <t>Przepustnice jednopłaszczyznowe stalowe kołowe, typ B do przewodów o śr. 900 mm - analogia</t>
  </si>
  <si>
    <t>Przepustnice jednopłaszczyznowe stalowe kołowe, typ B do przewodów o śr. do 200 mm - regulator stałego przepływu analogia</t>
  </si>
  <si>
    <t>Przepustnice jednopłaszczyznowe stalowe kołowe, typ B do przewodów o śr. do 315 mm - regulator stałego przepływu analogia</t>
  </si>
  <si>
    <t>Przepustnice jednopłaszczyznowe stalowe prostokątne, typ A do przewodów o obwodzie do 1600 mm - regulator stałego przepływu analogia</t>
  </si>
  <si>
    <t>Przepustnice jednopłaszczyznowe stalowe prostokątne, typ A do przewodów o obwodzie 2000 mm - regulator stałego przepływu analogia</t>
  </si>
  <si>
    <t>Anemostaty kołowe typ D o średnicach do 160 mm</t>
  </si>
  <si>
    <t>Montaż nawiewników wirowych wraz ze skrzynką rozprężną i przepustnicą regulacyjnych o średnicy do 160mm</t>
  </si>
  <si>
    <t>Montaż wywiewników wirowych wraz ze skrzynką rozprężną i przepustnicą regulacyjnych o średnicy do 160mm</t>
  </si>
  <si>
    <t>Tłumiki akustyczne płytowe, prostokątne, grub. płyt 100 mm, obwód do 1500 mm</t>
  </si>
  <si>
    <t>Tłumiki akustyczne płytowe, prostokątne, grub. płyt 100 mm, obwód ponad 1800 do 2000 mm</t>
  </si>
  <si>
    <t>Tłumiki akustyczne płytowe, prostokątne, grub. płyt 100 mm, obwód ponad 2000 do 2600 mm</t>
  </si>
  <si>
    <t>Tłumiki akustyczne płytowe, prostokątne, grub. płyt 100 mm, obwód ponad 3000 do 3600 mm</t>
  </si>
  <si>
    <t>Tłumiki akustyczne płytowe prostokątne o obwodzie do 4500 mm</t>
  </si>
  <si>
    <t>Centrala wentylacyjna nawiewno-wywiewna NW1 o wydajności 4200/3800m3/h wraz z kompletem automatyki</t>
  </si>
  <si>
    <t>Centrala wentylacyjna nawiewno-wywiewna NW2 o wydajności 1900/2100m3/h wraz z kompletem automatyki</t>
  </si>
  <si>
    <t>Centrala wentylacyjna nawiewno-wywiewna NW3 o wydajności 750/800m3/h wraz z kompletem automatyki</t>
  </si>
  <si>
    <t xml:space="preserve">   372,240</t>
  </si>
  <si>
    <t xml:space="preserve">   111,720</t>
  </si>
  <si>
    <t xml:space="preserve">   73,410</t>
  </si>
  <si>
    <t xml:space="preserve">   47,760</t>
  </si>
  <si>
    <t xml:space="preserve">   95,000</t>
  </si>
  <si>
    <t xml:space="preserve">   12,000</t>
  </si>
  <si>
    <t xml:space="preserve">   50,450</t>
  </si>
  <si>
    <t xml:space="preserve">   362,900</t>
  </si>
  <si>
    <t xml:space="preserve">   8,000</t>
  </si>
  <si>
    <t xml:space="preserve">   4,000</t>
  </si>
  <si>
    <t xml:space="preserve">   40,000</t>
  </si>
  <si>
    <t xml:space="preserve">   5,000</t>
  </si>
  <si>
    <t xml:space="preserve">   18,000</t>
  </si>
  <si>
    <t xml:space="preserve">   61,000</t>
  </si>
  <si>
    <t xml:space="preserve">   45,000</t>
  </si>
  <si>
    <t>Centrala wentylacyjna nawiewno-wywiewna NW4 o wydajności 5000/5000m3/h wraz z kompletem automatyki</t>
  </si>
  <si>
    <t>Centrala wentylacyjna nawiewno-wywiewna NW1 o wydajności 25000/25000m3/h wraz z kompletem automatyki</t>
  </si>
  <si>
    <t>Wentylatory promieniowe z wirnikiem osadzonym na wale silnika, napęd nr 1 o średnicach otworów ssących do 200 mm (bez wartości wentylatora)</t>
  </si>
  <si>
    <t>Wentylator wywiewny z wyrzutem pionowym o wydajności do 220m3/h</t>
  </si>
  <si>
    <t>Podstawy dachowe stalowe kołowe typ B/II o śr. 160 mm w układach kanałowych</t>
  </si>
  <si>
    <t>Wyrzutnie dachowe kołowe typ C do przewodów o śr. do 200 mm</t>
  </si>
  <si>
    <t>8.35</t>
  </si>
  <si>
    <t>8.36</t>
  </si>
  <si>
    <t xml:space="preserve">   7,000</t>
  </si>
  <si>
    <t>INSTALACJA NAWILŻANIA PAROWEGO</t>
  </si>
  <si>
    <t>INSTALACJA KLIMATYZACJI</t>
  </si>
  <si>
    <t>Dostawa systemu klimatyzacyjnego typ VRF  - jednostki zewnętrzne dla agragatu NW1</t>
  </si>
  <si>
    <t>Dostawa systemu klimatyzacyjnego typ VRF  - jednostki zewnętrzne dla agragatu NW2</t>
  </si>
  <si>
    <t>Dostawa systemu klimatyzacyjnego typ VRF  - jednostki zewnętrzne dla agragatu NW3</t>
  </si>
  <si>
    <t>Dostawa systemu klimatyzacyjnego typ VRF  - jednostki zewnętrzne dla agragatu NW4</t>
  </si>
  <si>
    <t>Dostawa systemu klimatyzacyjnego typ VRF  - jednostki zewnętrzne dla agragatu NW5 (1 i 2)</t>
  </si>
  <si>
    <t>Dostawa systemu klimatyzacyjnego typ VRF - jednostka zewnętrzna i jednostki wewnętrznej [KL1]</t>
  </si>
  <si>
    <t>Dostawa systemu klimatyzacyjnego typ VRF - jednostka zewnętrzna i jednostki wewnętrznej [KL2]</t>
  </si>
  <si>
    <t>Montaż jednostek wewnetrznych na ścianie budynku</t>
  </si>
  <si>
    <t>Montaż jednostewk zewnętrznych na dachu i ścianie zenętrznej budynku</t>
  </si>
  <si>
    <t>Rurociągi miedziane o średnicy zewnętrznej do 22 mm o połączeniach lutowanych, na ścianach w budynkach niemieszkalnych - analogia rura z częścia gazową i cieczową z izolacją termiczną wraz z kształtkami</t>
  </si>
  <si>
    <t>Dostawa i montaż układu klimatyzacjinego pomieszczeń serwrowni o mocy chłodnicznej do 5kW</t>
  </si>
  <si>
    <t>Przedmuchanie azotem urządzeń i instalacji chłodniczych freonowych.Wydajność urządzenia 0,5 tys.kcal/h - analogia</t>
  </si>
  <si>
    <t>Próba szczelności urządzeń,instalacji obiegu freonu i podobnych czynników.Wydajność urządzenia 0,5 tys.kcal/h - analogia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</si>
  <si>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</si>
  <si>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</si>
  <si>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</si>
  <si>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</si>
  <si>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</si>
  <si>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</si>
  <si>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</si>
  <si>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</si>
  <si>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</si>
  <si>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</si>
  <si>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</si>
  <si>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</si>
  <si>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</si>
  <si>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 xml:space="preserve">   28,000</t>
  </si>
  <si>
    <t xml:space="preserve">   500,000</t>
  </si>
  <si>
    <t xml:space="preserve">   9,000</t>
  </si>
  <si>
    <t>PRZYŁACZE WODOCIĄGOWE</t>
  </si>
  <si>
    <t>INSTALACJA WODOCIĄGOWA NA ZEWNĄTRZ BUDYNKU</t>
  </si>
  <si>
    <t>PRZYŁACZE KANALIZACJI SANITARNEJ</t>
  </si>
  <si>
    <t>INSTALACJA KANALIZACJI SANITARNEJ NA ZEWNĄTRZ BUDYNKU</t>
  </si>
  <si>
    <t>PRZYŁACZE I INSTALACJA KANALIZACJI DESZCZOWEJ</t>
  </si>
  <si>
    <t>INSTALACJA ZEWNĘTRZNA GAZOWA</t>
  </si>
  <si>
    <t>Dostawa i montaż bramy automatycznej z napędem</t>
  </si>
  <si>
    <t>Okładziny ścian wewnętrznych w tym:</t>
  </si>
  <si>
    <t xml:space="preserve">Ogrodzenie w tym: </t>
  </si>
  <si>
    <t xml:space="preserve">KOTŁOWNIA - MONTAŻ URZĄDZEŃ I ARMATURY w tym: </t>
  </si>
  <si>
    <t>Razem Koszty robót sanitarnych do przeniesienia</t>
  </si>
  <si>
    <t xml:space="preserve">ROBOTY PRZYGOTOWAWCZE w tym: </t>
  </si>
  <si>
    <t xml:space="preserve">ROBOTY ZIEMNE w tym: </t>
  </si>
  <si>
    <t>PODBUDOWA, NAWIERZCHNIA, ELEMENTY ULIC – ŚCIEŻKA ROWEROWA w tym:</t>
  </si>
  <si>
    <t xml:space="preserve">ROBOTY WYKOŃCZENIOWE w tym: </t>
  </si>
  <si>
    <t>10.1.1.</t>
  </si>
  <si>
    <t>10.1.2.</t>
  </si>
  <si>
    <t xml:space="preserve">10.2. </t>
  </si>
  <si>
    <t xml:space="preserve">Okablowanie w tym </t>
  </si>
  <si>
    <t>INSTALACJE ZEWNĘTRZNE:</t>
  </si>
  <si>
    <t>Roboty wykończeniowe zewnętrzne</t>
  </si>
  <si>
    <t>Oświetlenie awaryjne</t>
  </si>
  <si>
    <t>10.1.3.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</si>
</sst>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6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6">
    <xf numFmtId="0" fontId="0" fillId="0" borderId="0"/>
    <xf numFmtId="0" fontId="5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center" vertical="top"/>
    </xf>
    <xf numFmtId="0" fontId="7" fillId="0" borderId="0">
      <alignment horizontal="right" vertical="top"/>
    </xf>
    <xf numFmtId="0" fontId="8" fillId="0" borderId="0">
      <alignment horizontal="center" vertical="center"/>
    </xf>
    <xf numFmtId="0" fontId="6" fillId="0" borderId="0">
      <alignment horizontal="center" vertical="center"/>
    </xf>
    <xf numFmtId="0" fontId="6" fillId="2" borderId="0">
      <alignment horizontal="right" vertical="top"/>
    </xf>
    <xf numFmtId="0" fontId="6" fillId="2" borderId="0">
      <alignment horizontal="center" vertical="top"/>
    </xf>
    <xf numFmtId="0" fontId="6" fillId="2" borderId="0">
      <alignment horizontal="left" vertical="top"/>
    </xf>
    <xf numFmtId="0" fontId="6" fillId="0" borderId="0">
      <alignment horizontal="right" vertical="top"/>
    </xf>
    <xf numFmtId="0" fontId="6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center" vertical="top"/>
    </xf>
    <xf numFmtId="0" fontId="6" fillId="0" borderId="0">
      <alignment horizontal="left" vertical="top"/>
    </xf>
    <xf numFmtId="0" fontId="8" fillId="0" borderId="0">
      <alignment horizontal="right" vertical="top"/>
    </xf>
    <xf numFmtId="0" fontId="9" fillId="0" borderId="0">
      <alignment horizontal="left" vertical="top"/>
    </xf>
    <xf numFmtId="0" fontId="6" fillId="0" borderId="0">
      <alignment horizontal="left" vertical="top"/>
    </xf>
    <xf numFmtId="0" fontId="10" fillId="0" borderId="0">
      <alignment horizontal="center" vertical="top"/>
    </xf>
    <xf numFmtId="0" fontId="8" fillId="0" borderId="0">
      <alignment horizontal="left" vertical="top"/>
    </xf>
    <xf numFmtId="0" fontId="6" fillId="0" borderId="0">
      <alignment horizontal="right" vertical="top"/>
    </xf>
    <xf numFmtId="0" fontId="8" fillId="2" borderId="0">
      <alignment horizontal="right" vertical="top"/>
    </xf>
    <xf numFmtId="0" fontId="8" fillId="2" borderId="0">
      <alignment horizontal="left" vertical="top"/>
    </xf>
    <xf numFmtId="44" fontId="4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1" fillId="0" borderId="3" xfId="5" quotePrefix="1" applyFont="1" applyBorder="1" applyAlignment="1">
      <alignment horizontal="center" vertical="center" wrapText="1"/>
    </xf>
    <xf numFmtId="0" fontId="11" fillId="0" borderId="13" xfId="5" quotePrefix="1" applyFont="1" applyBorder="1" applyAlignment="1">
      <alignment horizontal="center" vertical="center" wrapText="1"/>
    </xf>
    <xf numFmtId="0" fontId="11" fillId="0" borderId="12" xfId="5" quotePrefix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12" xfId="0" applyFont="1" applyBorder="1"/>
    <xf numFmtId="0" fontId="11" fillId="0" borderId="3" xfId="5" quotePrefix="1" applyFont="1" applyBorder="1" applyAlignment="1">
      <alignment horizontal="center" vertical="center" wrapText="1"/>
    </xf>
    <xf numFmtId="0" fontId="12" fillId="0" borderId="12" xfId="0" applyFont="1" applyBorder="1"/>
    <xf numFmtId="0" fontId="16" fillId="0" borderId="20" xfId="5" quotePrefix="1" applyFont="1" applyBorder="1" applyAlignment="1">
      <alignment horizontal="center" vertical="center" wrapText="1"/>
    </xf>
    <xf numFmtId="0" fontId="16" fillId="0" borderId="2" xfId="5" quotePrefix="1" applyFont="1" applyBorder="1" applyAlignment="1">
      <alignment horizontal="center" vertical="center" wrapText="1"/>
    </xf>
    <xf numFmtId="0" fontId="16" fillId="0" borderId="21" xfId="5" quotePrefix="1" applyFont="1" applyBorder="1" applyAlignment="1">
      <alignment horizontal="center" vertical="center" wrapText="1"/>
    </xf>
    <xf numFmtId="16" fontId="18" fillId="0" borderId="12" xfId="0" quotePrefix="1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9" fillId="6" borderId="12" xfId="0" applyFont="1" applyFill="1" applyBorder="1"/>
    <xf numFmtId="0" fontId="18" fillId="0" borderId="12" xfId="0" applyFont="1" applyBorder="1" applyAlignment="1"/>
    <xf numFmtId="0" fontId="18" fillId="6" borderId="12" xfId="0" applyFont="1" applyFill="1" applyBorder="1" applyAlignment="1"/>
    <xf numFmtId="0" fontId="12" fillId="0" borderId="12" xfId="0" applyFont="1" applyFill="1" applyBorder="1" applyAlignment="1">
      <alignment horizontal="center" vertical="center"/>
    </xf>
    <xf numFmtId="0" fontId="5" fillId="5" borderId="13" xfId="8" quotePrefix="1" applyFont="1" applyFill="1" applyBorder="1" applyAlignment="1">
      <alignment horizontal="center" vertical="top" wrapText="1"/>
    </xf>
    <xf numFmtId="0" fontId="5" fillId="5" borderId="14" xfId="8" quotePrefix="1" applyFont="1" applyFill="1" applyBorder="1" applyAlignment="1">
      <alignment horizontal="center" vertical="top" wrapText="1"/>
    </xf>
    <xf numFmtId="0" fontId="5" fillId="4" borderId="2" xfId="8" quotePrefix="1" applyFont="1" applyFill="1" applyBorder="1" applyAlignment="1">
      <alignment horizontal="center" vertical="top" wrapText="1"/>
    </xf>
    <xf numFmtId="0" fontId="5" fillId="0" borderId="12" xfId="11" quotePrefix="1" applyFont="1" applyBorder="1" applyAlignment="1">
      <alignment horizontal="center" vertical="top" wrapText="1"/>
    </xf>
    <xf numFmtId="0" fontId="5" fillId="4" borderId="12" xfId="8" quotePrefix="1" applyFont="1" applyFill="1" applyBorder="1" applyAlignment="1">
      <alignment horizontal="center" vertical="top" wrapText="1"/>
    </xf>
    <xf numFmtId="0" fontId="5" fillId="5" borderId="12" xfId="8" quotePrefix="1" applyFont="1" applyFill="1" applyBorder="1" applyAlignment="1">
      <alignment horizontal="center" vertical="top" wrapText="1"/>
    </xf>
    <xf numFmtId="0" fontId="5" fillId="7" borderId="12" xfId="8" quotePrefix="1" applyFont="1" applyFill="1" applyBorder="1" applyAlignment="1">
      <alignment horizontal="center" vertical="top" wrapText="1"/>
    </xf>
    <xf numFmtId="0" fontId="5" fillId="4" borderId="18" xfId="7" quotePrefix="1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/>
    </xf>
    <xf numFmtId="0" fontId="5" fillId="4" borderId="3" xfId="7" quotePrefix="1" applyFont="1" applyFill="1" applyBorder="1" applyAlignment="1">
      <alignment horizontal="center" vertical="center" wrapText="1"/>
    </xf>
    <xf numFmtId="0" fontId="5" fillId="4" borderId="16" xfId="7" quotePrefix="1" applyFont="1" applyFill="1" applyBorder="1" applyAlignment="1">
      <alignment horizontal="center" vertical="center" wrapText="1"/>
    </xf>
    <xf numFmtId="0" fontId="5" fillId="4" borderId="5" xfId="7" quotePrefix="1" applyFont="1" applyFill="1" applyBorder="1" applyAlignment="1">
      <alignment horizontal="center" vertical="center" wrapText="1"/>
    </xf>
    <xf numFmtId="0" fontId="5" fillId="4" borderId="7" xfId="7" quotePrefix="1" applyFont="1" applyFill="1" applyBorder="1" applyAlignment="1">
      <alignment horizontal="center" vertical="center" wrapText="1"/>
    </xf>
    <xf numFmtId="0" fontId="5" fillId="4" borderId="15" xfId="7" quotePrefix="1" applyFont="1" applyFill="1" applyBorder="1" applyAlignment="1">
      <alignment horizontal="center" vertical="center" wrapText="1"/>
    </xf>
    <xf numFmtId="0" fontId="5" fillId="0" borderId="8" xfId="10" quotePrefix="1" applyFont="1" applyBorder="1" applyAlignment="1">
      <alignment horizontal="center" vertical="center" wrapText="1"/>
    </xf>
    <xf numFmtId="16" fontId="1" fillId="0" borderId="30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left" vertical="center" wrapText="1"/>
    </xf>
    <xf numFmtId="44" fontId="1" fillId="3" borderId="30" xfId="25" applyFont="1" applyFill="1" applyBorder="1" applyAlignment="1">
      <alignment horizontal="center" vertical="center" wrapText="1"/>
    </xf>
    <xf numFmtId="44" fontId="1" fillId="3" borderId="12" xfId="25" applyFont="1" applyFill="1" applyBorder="1" applyAlignment="1">
      <alignment horizontal="center" vertical="center" wrapText="1"/>
    </xf>
    <xf numFmtId="44" fontId="19" fillId="0" borderId="12" xfId="25" applyFont="1" applyBorder="1" applyAlignment="1">
      <alignment vertical="center"/>
    </xf>
    <xf numFmtId="44" fontId="20" fillId="0" borderId="12" xfId="25" applyFont="1" applyBorder="1" applyAlignment="1">
      <alignment vertical="center" wrapText="1"/>
    </xf>
    <xf numFmtId="44" fontId="0" fillId="0" borderId="0" xfId="25" applyFont="1" applyAlignment="1">
      <alignment vertical="center"/>
    </xf>
    <xf numFmtId="16" fontId="12" fillId="0" borderId="12" xfId="0" quotePrefix="1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/>
    <xf numFmtId="0" fontId="12" fillId="0" borderId="12" xfId="0" quotePrefix="1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2" fillId="0" borderId="12" xfId="0" quotePrefix="1" applyFont="1" applyFill="1" applyBorder="1" applyAlignment="1">
      <alignment horizontal="center" vertical="center"/>
    </xf>
    <xf numFmtId="0" fontId="0" fillId="0" borderId="0" xfId="0" applyProtection="1"/>
    <xf numFmtId="0" fontId="16" fillId="0" borderId="3" xfId="5" quotePrefix="1" applyFont="1" applyBorder="1" applyAlignment="1" applyProtection="1">
      <alignment horizontal="center" vertical="center" wrapText="1"/>
    </xf>
    <xf numFmtId="0" fontId="16" fillId="0" borderId="12" xfId="5" quotePrefix="1" applyFont="1" applyBorder="1" applyAlignment="1" applyProtection="1">
      <alignment horizontal="center" vertical="center" wrapText="1"/>
    </xf>
    <xf numFmtId="44" fontId="19" fillId="0" borderId="12" xfId="25" applyFont="1" applyBorder="1" applyAlignment="1" applyProtection="1">
      <alignment vertical="center"/>
      <protection locked="0"/>
    </xf>
    <xf numFmtId="44" fontId="5" fillId="4" borderId="19" xfId="25" quotePrefix="1" applyFont="1" applyFill="1" applyBorder="1" applyAlignment="1" applyProtection="1">
      <alignment horizontal="right" vertical="center" wrapText="1"/>
      <protection locked="0"/>
    </xf>
    <xf numFmtId="0" fontId="5" fillId="4" borderId="18" xfId="7" quotePrefix="1" applyFont="1" applyFill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</xf>
    <xf numFmtId="44" fontId="12" fillId="0" borderId="12" xfId="25" applyFont="1" applyBorder="1" applyAlignment="1" applyProtection="1">
      <alignment vertical="center"/>
      <protection locked="0"/>
    </xf>
    <xf numFmtId="44" fontId="12" fillId="5" borderId="12" xfId="25" applyFont="1" applyFill="1" applyBorder="1" applyAlignment="1" applyProtection="1">
      <alignment vertical="center"/>
    </xf>
    <xf numFmtId="44" fontId="18" fillId="5" borderId="12" xfId="25" applyFont="1" applyFill="1" applyBorder="1" applyAlignment="1" applyProtection="1">
      <alignment vertical="center" wrapText="1"/>
    </xf>
    <xf numFmtId="44" fontId="19" fillId="0" borderId="12" xfId="25" applyFont="1" applyBorder="1" applyAlignment="1" applyProtection="1">
      <alignment horizontal="right" vertical="center"/>
      <protection locked="0"/>
    </xf>
    <xf numFmtId="44" fontId="5" fillId="4" borderId="12" xfId="25" quotePrefix="1" applyFont="1" applyFill="1" applyBorder="1" applyAlignment="1" applyProtection="1">
      <alignment horizontal="right" vertical="center" wrapText="1"/>
      <protection locked="0"/>
    </xf>
    <xf numFmtId="44" fontId="5" fillId="0" borderId="12" xfId="25" quotePrefix="1" applyFont="1" applyBorder="1" applyAlignment="1" applyProtection="1">
      <alignment horizontal="right" vertical="center" wrapText="1"/>
      <protection locked="0"/>
    </xf>
    <xf numFmtId="44" fontId="5" fillId="0" borderId="19" xfId="25" quotePrefix="1" applyFont="1" applyBorder="1" applyAlignment="1" applyProtection="1">
      <alignment horizontal="right" vertical="center" wrapText="1"/>
      <protection locked="0"/>
    </xf>
    <xf numFmtId="44" fontId="5" fillId="5" borderId="12" xfId="25" quotePrefix="1" applyFont="1" applyFill="1" applyBorder="1" applyAlignment="1">
      <alignment horizontal="right" vertical="center" wrapText="1"/>
    </xf>
    <xf numFmtId="44" fontId="12" fillId="0" borderId="12" xfId="25" applyFont="1" applyBorder="1" applyAlignment="1" applyProtection="1">
      <alignment horizontal="center" vertical="center" wrapText="1"/>
      <protection locked="0"/>
    </xf>
    <xf numFmtId="44" fontId="12" fillId="0" borderId="12" xfId="25" applyFont="1" applyBorder="1" applyAlignment="1" applyProtection="1">
      <alignment horizontal="center" vertical="center"/>
      <protection locked="0"/>
    </xf>
    <xf numFmtId="44" fontId="18" fillId="0" borderId="12" xfId="25" applyFont="1" applyBorder="1" applyAlignment="1" applyProtection="1">
      <alignment vertical="center"/>
      <protection locked="0"/>
    </xf>
    <xf numFmtId="44" fontId="5" fillId="4" borderId="19" xfId="25" quotePrefix="1" applyFont="1" applyFill="1" applyBorder="1" applyAlignment="1" applyProtection="1">
      <alignment vertical="center" wrapText="1"/>
      <protection locked="0"/>
    </xf>
    <xf numFmtId="16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44" fontId="16" fillId="4" borderId="12" xfId="25" quotePrefix="1" applyFont="1" applyFill="1" applyBorder="1" applyAlignment="1">
      <alignment horizontal="right" vertical="center" wrapText="1"/>
    </xf>
    <xf numFmtId="0" fontId="6" fillId="0" borderId="4" xfId="10" quotePrefix="1" applyFont="1" applyBorder="1" applyAlignment="1">
      <alignment horizontal="center" vertical="center" wrapText="1"/>
    </xf>
    <xf numFmtId="0" fontId="6" fillId="0" borderId="12" xfId="11" quotePrefix="1" applyFont="1" applyBorder="1" applyAlignment="1">
      <alignment horizontal="center" vertical="top" wrapText="1"/>
    </xf>
    <xf numFmtId="0" fontId="6" fillId="0" borderId="5" xfId="10" quotePrefix="1" applyFont="1" applyBorder="1" applyAlignment="1">
      <alignment horizontal="center" vertical="center" wrapText="1"/>
    </xf>
    <xf numFmtId="0" fontId="6" fillId="0" borderId="6" xfId="10" quotePrefix="1" applyFont="1" applyBorder="1" applyAlignment="1">
      <alignment horizontal="center" vertical="center" wrapText="1"/>
    </xf>
    <xf numFmtId="0" fontId="6" fillId="0" borderId="7" xfId="1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13" fillId="0" borderId="0" xfId="0" applyFont="1"/>
    <xf numFmtId="44" fontId="12" fillId="0" borderId="12" xfId="25" applyFont="1" applyBorder="1" applyAlignment="1">
      <alignment vertical="center"/>
    </xf>
    <xf numFmtId="44" fontId="18" fillId="0" borderId="12" xfId="25" applyFont="1" applyBorder="1" applyAlignment="1">
      <alignment vertical="center"/>
    </xf>
    <xf numFmtId="0" fontId="6" fillId="0" borderId="3" xfId="10" quotePrefix="1" applyFont="1" applyBorder="1" applyAlignment="1">
      <alignment horizontal="center" vertical="center" wrapText="1"/>
    </xf>
    <xf numFmtId="0" fontId="6" fillId="0" borderId="18" xfId="14" quotePrefix="1" applyFont="1" applyBorder="1" applyAlignment="1">
      <alignment horizontal="center" vertical="center" wrapText="1"/>
    </xf>
    <xf numFmtId="0" fontId="6" fillId="0" borderId="12" xfId="15" quotePrefix="1" applyFont="1" applyBorder="1" applyAlignment="1">
      <alignment horizontal="center" vertical="top" wrapText="1"/>
    </xf>
    <xf numFmtId="0" fontId="6" fillId="4" borderId="3" xfId="7" quotePrefix="1" applyFont="1" applyFill="1" applyBorder="1" applyAlignment="1">
      <alignment horizontal="center" vertical="center" wrapText="1"/>
    </xf>
    <xf numFmtId="0" fontId="6" fillId="7" borderId="12" xfId="8" quotePrefix="1" applyFont="1" applyFill="1" applyBorder="1" applyAlignment="1">
      <alignment horizontal="center" vertical="top" wrapText="1"/>
    </xf>
    <xf numFmtId="0" fontId="6" fillId="0" borderId="8" xfId="10" quotePrefix="1" applyFont="1" applyBorder="1" applyAlignment="1">
      <alignment horizontal="center" vertical="center" wrapText="1"/>
    </xf>
    <xf numFmtId="0" fontId="6" fillId="0" borderId="17" xfId="10" quotePrefix="1" applyFont="1" applyBorder="1" applyAlignment="1">
      <alignment horizontal="center" vertical="center" wrapText="1"/>
    </xf>
    <xf numFmtId="0" fontId="6" fillId="0" borderId="9" xfId="10" quotePrefix="1" applyFont="1" applyBorder="1" applyAlignment="1">
      <alignment horizontal="center" vertical="center" wrapText="1"/>
    </xf>
    <xf numFmtId="0" fontId="6" fillId="0" borderId="10" xfId="10" quotePrefix="1" applyFont="1" applyBorder="1" applyAlignment="1">
      <alignment horizontal="center" vertical="center" wrapText="1"/>
    </xf>
    <xf numFmtId="16" fontId="21" fillId="0" borderId="12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16" fontId="21" fillId="0" borderId="12" xfId="0" quotePrefix="1" applyNumberFormat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16" fontId="21" fillId="0" borderId="12" xfId="0" quotePrefix="1" applyNumberFormat="1" applyFont="1" applyFill="1" applyBorder="1" applyAlignment="1">
      <alignment horizontal="center" vertical="center" wrapText="1"/>
    </xf>
    <xf numFmtId="44" fontId="19" fillId="6" borderId="12" xfId="25" applyFont="1" applyFill="1" applyBorder="1" applyAlignment="1" applyProtection="1">
      <alignment vertical="center"/>
      <protection locked="0"/>
    </xf>
    <xf numFmtId="44" fontId="19" fillId="6" borderId="12" xfId="25" applyFont="1" applyFill="1" applyBorder="1" applyAlignment="1">
      <alignment vertical="center"/>
    </xf>
    <xf numFmtId="0" fontId="12" fillId="6" borderId="12" xfId="0" applyFont="1" applyFill="1" applyBorder="1" applyAlignment="1">
      <alignment horizontal="center" vertical="center"/>
    </xf>
    <xf numFmtId="4" fontId="1" fillId="6" borderId="12" xfId="0" applyNumberFormat="1" applyFont="1" applyFill="1" applyBorder="1" applyAlignment="1">
      <alignment horizontal="center" vertical="center"/>
    </xf>
    <xf numFmtId="44" fontId="3" fillId="3" borderId="30" xfId="25" applyFont="1" applyFill="1" applyBorder="1" applyAlignment="1">
      <alignment horizontal="center" vertical="center" wrapText="1"/>
    </xf>
    <xf numFmtId="44" fontId="1" fillId="3" borderId="30" xfId="25" applyFont="1" applyFill="1" applyBorder="1" applyAlignment="1" applyProtection="1">
      <alignment horizontal="center" vertical="center" wrapText="1"/>
      <protection locked="0"/>
    </xf>
    <xf numFmtId="44" fontId="1" fillId="3" borderId="12" xfId="25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/>
    <xf numFmtId="0" fontId="18" fillId="0" borderId="24" xfId="0" applyFont="1" applyBorder="1" applyAlignment="1"/>
    <xf numFmtId="0" fontId="14" fillId="0" borderId="24" xfId="0" applyFont="1" applyBorder="1" applyAlignment="1">
      <alignment horizontal="left"/>
    </xf>
    <xf numFmtId="44" fontId="14" fillId="5" borderId="12" xfId="25" applyFont="1" applyFill="1" applyBorder="1" applyAlignment="1">
      <alignment vertical="center"/>
    </xf>
    <xf numFmtId="44" fontId="12" fillId="6" borderId="12" xfId="25" applyFont="1" applyFill="1" applyBorder="1" applyAlignment="1"/>
    <xf numFmtId="44" fontId="12" fillId="0" borderId="12" xfId="25" applyFont="1" applyBorder="1" applyAlignment="1"/>
    <xf numFmtId="44" fontId="12" fillId="0" borderId="12" xfId="25" applyFont="1" applyBorder="1" applyAlignment="1" applyProtection="1">
      <protection locked="0"/>
    </xf>
    <xf numFmtId="0" fontId="15" fillId="0" borderId="0" xfId="0" applyFont="1" applyAlignment="1">
      <alignment horizont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6" fillId="4" borderId="12" xfId="9" quotePrefix="1" applyFont="1" applyFill="1" applyBorder="1" applyAlignment="1">
      <alignment horizontal="left" vertical="top" wrapText="1"/>
    </xf>
    <xf numFmtId="0" fontId="5" fillId="4" borderId="12" xfId="9" quotePrefix="1" applyFont="1" applyFill="1" applyBorder="1" applyAlignment="1">
      <alignment horizontal="left" vertical="top" wrapText="1"/>
    </xf>
    <xf numFmtId="0" fontId="16" fillId="5" borderId="3" xfId="9" quotePrefix="1" applyFont="1" applyFill="1" applyBorder="1" applyAlignment="1">
      <alignment horizontal="left" vertical="top" wrapText="1"/>
    </xf>
    <xf numFmtId="0" fontId="16" fillId="5" borderId="23" xfId="9" quotePrefix="1" applyFont="1" applyFill="1" applyBorder="1" applyAlignment="1">
      <alignment horizontal="left" vertical="top" wrapText="1"/>
    </xf>
    <xf numFmtId="0" fontId="16" fillId="4" borderId="18" xfId="9" quotePrefix="1" applyFont="1" applyFill="1" applyBorder="1" applyAlignment="1">
      <alignment horizontal="left" vertical="top" wrapText="1"/>
    </xf>
    <xf numFmtId="0" fontId="16" fillId="4" borderId="26" xfId="9" quotePrefix="1" applyFont="1" applyFill="1" applyBorder="1" applyAlignment="1">
      <alignment horizontal="left" vertical="top" wrapText="1"/>
    </xf>
    <xf numFmtId="0" fontId="6" fillId="0" borderId="5" xfId="16" quotePrefix="1" applyFont="1" applyBorder="1" applyAlignment="1">
      <alignment horizontal="left" vertical="top" wrapText="1"/>
    </xf>
    <xf numFmtId="0" fontId="6" fillId="0" borderId="24" xfId="16" quotePrefix="1" applyFont="1" applyBorder="1" applyAlignment="1">
      <alignment horizontal="left" vertical="top" wrapText="1"/>
    </xf>
    <xf numFmtId="0" fontId="6" fillId="0" borderId="25" xfId="16" quotePrefix="1" applyFont="1" applyBorder="1" applyAlignment="1">
      <alignment horizontal="left" vertical="top" wrapText="1"/>
    </xf>
    <xf numFmtId="0" fontId="5" fillId="4" borderId="3" xfId="9" quotePrefix="1" applyFont="1" applyFill="1" applyBorder="1" applyAlignment="1">
      <alignment horizontal="left" vertical="top" wrapText="1"/>
    </xf>
    <xf numFmtId="0" fontId="5" fillId="4" borderId="23" xfId="9" quotePrefix="1" applyFont="1" applyFill="1" applyBorder="1" applyAlignment="1">
      <alignment horizontal="left" vertical="top" wrapText="1"/>
    </xf>
    <xf numFmtId="0" fontId="8" fillId="0" borderId="0" xfId="21" quotePrefix="1" applyFont="1" applyAlignment="1">
      <alignment horizontal="left" vertical="top" wrapText="1"/>
    </xf>
    <xf numFmtId="0" fontId="13" fillId="0" borderId="0" xfId="0" applyFont="1" applyAlignment="1">
      <alignment wrapText="1"/>
    </xf>
    <xf numFmtId="0" fontId="10" fillId="0" borderId="0" xfId="20" quotePrefix="1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5" fillId="5" borderId="3" xfId="7" quotePrefix="1" applyFont="1" applyFill="1" applyBorder="1" applyAlignment="1">
      <alignment horizontal="right" vertical="top" wrapText="1"/>
    </xf>
    <xf numFmtId="0" fontId="12" fillId="5" borderId="23" xfId="0" applyFont="1" applyFill="1" applyBorder="1" applyAlignment="1">
      <alignment wrapText="1"/>
    </xf>
    <xf numFmtId="0" fontId="11" fillId="0" borderId="3" xfId="5" quotePrefix="1" applyFont="1" applyBorder="1" applyAlignment="1">
      <alignment horizontal="center" vertical="center" wrapText="1"/>
    </xf>
    <xf numFmtId="0" fontId="17" fillId="0" borderId="23" xfId="0" applyFont="1" applyBorder="1" applyAlignment="1">
      <alignment wrapText="1"/>
    </xf>
    <xf numFmtId="0" fontId="12" fillId="5" borderId="23" xfId="0" applyFont="1" applyFill="1" applyBorder="1" applyAlignment="1">
      <alignment vertical="top" wrapText="1"/>
    </xf>
    <xf numFmtId="0" fontId="11" fillId="0" borderId="3" xfId="5" quotePrefix="1" applyFont="1" applyBorder="1" applyAlignment="1">
      <alignment horizontal="center" vertical="center"/>
    </xf>
    <xf numFmtId="0" fontId="11" fillId="0" borderId="23" xfId="5" quotePrefix="1" applyFont="1" applyBorder="1" applyAlignment="1">
      <alignment horizontal="center" vertical="center"/>
    </xf>
    <xf numFmtId="0" fontId="11" fillId="0" borderId="33" xfId="5" quotePrefix="1" applyFont="1" applyBorder="1" applyAlignment="1">
      <alignment horizontal="center" vertical="center"/>
    </xf>
    <xf numFmtId="0" fontId="5" fillId="7" borderId="18" xfId="7" quotePrefix="1" applyFont="1" applyFill="1" applyBorder="1" applyAlignment="1">
      <alignment horizontal="right" vertical="top" wrapText="1"/>
    </xf>
    <xf numFmtId="0" fontId="12" fillId="7" borderId="26" xfId="0" applyFont="1" applyFill="1" applyBorder="1" applyAlignment="1">
      <alignment vertical="top" wrapText="1"/>
    </xf>
    <xf numFmtId="0" fontId="6" fillId="0" borderId="12" xfId="10" quotePrefix="1" applyFont="1" applyBorder="1" applyAlignment="1">
      <alignment horizontal="right" vertical="top" wrapText="1"/>
    </xf>
    <xf numFmtId="0" fontId="21" fillId="0" borderId="12" xfId="0" applyFont="1" applyBorder="1" applyAlignment="1">
      <alignment vertical="top" wrapText="1"/>
    </xf>
    <xf numFmtId="0" fontId="21" fillId="0" borderId="12" xfId="0" applyFont="1" applyBorder="1" applyAlignment="1">
      <alignment wrapText="1"/>
    </xf>
    <xf numFmtId="0" fontId="5" fillId="4" borderId="12" xfId="7" quotePrefix="1" applyFont="1" applyFill="1" applyBorder="1" applyAlignment="1">
      <alignment horizontal="right" vertical="top" wrapText="1"/>
    </xf>
    <xf numFmtId="0" fontId="12" fillId="4" borderId="12" xfId="0" applyFont="1" applyFill="1" applyBorder="1" applyAlignment="1">
      <alignment vertical="top" wrapText="1"/>
    </xf>
    <xf numFmtId="0" fontId="5" fillId="5" borderId="12" xfId="7" quotePrefix="1" applyFont="1" applyFill="1" applyBorder="1" applyAlignment="1">
      <alignment horizontal="right" vertical="top" wrapText="1"/>
    </xf>
    <xf numFmtId="0" fontId="12" fillId="5" borderId="12" xfId="0" applyFont="1" applyFill="1" applyBorder="1" applyAlignment="1">
      <alignment vertical="top" wrapText="1"/>
    </xf>
    <xf numFmtId="0" fontId="6" fillId="0" borderId="5" xfId="12" quotePrefix="1" applyFont="1" applyBorder="1" applyAlignment="1">
      <alignment horizontal="left" vertical="top" wrapText="1"/>
    </xf>
    <xf numFmtId="0" fontId="6" fillId="0" borderId="24" xfId="12" quotePrefix="1" applyFont="1" applyBorder="1" applyAlignment="1">
      <alignment horizontal="left" vertical="top" wrapText="1"/>
    </xf>
    <xf numFmtId="0" fontId="6" fillId="0" borderId="25" xfId="12" quotePrefix="1" applyFont="1" applyBorder="1" applyAlignment="1">
      <alignment horizontal="left" vertical="top" wrapText="1"/>
    </xf>
    <xf numFmtId="0" fontId="5" fillId="0" borderId="12" xfId="10" quotePrefix="1" applyFont="1" applyBorder="1" applyAlignment="1">
      <alignment horizontal="right" vertical="top" wrapText="1"/>
    </xf>
    <xf numFmtId="0" fontId="12" fillId="0" borderId="12" xfId="0" applyFont="1" applyBorder="1" applyAlignment="1">
      <alignment vertical="top" wrapText="1"/>
    </xf>
    <xf numFmtId="0" fontId="5" fillId="0" borderId="5" xfId="12" quotePrefix="1" applyFont="1" applyBorder="1" applyAlignment="1">
      <alignment horizontal="left" vertical="top" wrapText="1"/>
    </xf>
    <xf numFmtId="0" fontId="5" fillId="0" borderId="24" xfId="12" quotePrefix="1" applyFont="1" applyBorder="1" applyAlignment="1">
      <alignment horizontal="left" vertical="top" wrapText="1"/>
    </xf>
    <xf numFmtId="0" fontId="5" fillId="0" borderId="25" xfId="12" quotePrefix="1" applyFont="1" applyBorder="1" applyAlignment="1">
      <alignment horizontal="left" vertical="top" wrapText="1"/>
    </xf>
    <xf numFmtId="0" fontId="5" fillId="7" borderId="12" xfId="7" quotePrefix="1" applyFont="1" applyFill="1" applyBorder="1" applyAlignment="1">
      <alignment horizontal="right" vertical="top" wrapText="1"/>
    </xf>
    <xf numFmtId="0" fontId="12" fillId="7" borderId="12" xfId="0" applyFont="1" applyFill="1" applyBorder="1" applyAlignment="1">
      <alignment wrapText="1"/>
    </xf>
    <xf numFmtId="0" fontId="6" fillId="4" borderId="12" xfId="9" quotePrefix="1" applyFont="1" applyFill="1" applyBorder="1" applyAlignment="1">
      <alignment horizontal="left" vertical="top" wrapText="1"/>
    </xf>
    <xf numFmtId="0" fontId="6" fillId="7" borderId="12" xfId="7" quotePrefix="1" applyFont="1" applyFill="1" applyBorder="1" applyAlignment="1">
      <alignment horizontal="right" vertical="top" wrapText="1"/>
    </xf>
    <xf numFmtId="0" fontId="21" fillId="7" borderId="12" xfId="0" applyFont="1" applyFill="1" applyBorder="1" applyAlignment="1">
      <alignment wrapText="1"/>
    </xf>
    <xf numFmtId="0" fontId="21" fillId="7" borderId="12" xfId="0" applyFont="1" applyFill="1" applyBorder="1" applyAlignment="1">
      <alignment vertical="top" wrapText="1"/>
    </xf>
    <xf numFmtId="0" fontId="12" fillId="7" borderId="12" xfId="0" applyFont="1" applyFill="1" applyBorder="1" applyAlignment="1">
      <alignment vertical="top" wrapText="1"/>
    </xf>
    <xf numFmtId="0" fontId="6" fillId="0" borderId="12" xfId="14" quotePrefix="1" applyFont="1" applyBorder="1" applyAlignment="1">
      <alignment horizontal="right" vertical="top" wrapText="1"/>
    </xf>
    <xf numFmtId="0" fontId="1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6" fillId="0" borderId="20" xfId="5" quotePrefix="1" applyFont="1" applyBorder="1" applyAlignment="1">
      <alignment horizontal="center" vertical="center" wrapText="1"/>
    </xf>
    <xf numFmtId="0" fontId="16" fillId="0" borderId="0" xfId="5" quotePrefix="1" applyFont="1" applyBorder="1" applyAlignment="1">
      <alignment horizontal="center" vertical="center" wrapText="1"/>
    </xf>
    <xf numFmtId="0" fontId="16" fillId="0" borderId="29" xfId="5" quotePrefix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wrapText="1"/>
    </xf>
    <xf numFmtId="0" fontId="12" fillId="0" borderId="12" xfId="0" applyFont="1" applyBorder="1" applyAlignment="1">
      <alignment horizontal="left" vertical="center"/>
    </xf>
    <xf numFmtId="0" fontId="21" fillId="0" borderId="5" xfId="0" applyFont="1" applyBorder="1" applyAlignment="1">
      <alignment horizontal="left" wrapText="1"/>
    </xf>
    <xf numFmtId="0" fontId="21" fillId="0" borderId="24" xfId="0" applyFont="1" applyBorder="1" applyAlignment="1">
      <alignment horizontal="left" wrapText="1"/>
    </xf>
    <xf numFmtId="0" fontId="21" fillId="0" borderId="25" xfId="0" applyFont="1" applyBorder="1" applyAlignment="1">
      <alignment horizontal="left" wrapText="1"/>
    </xf>
    <xf numFmtId="0" fontId="12" fillId="0" borderId="12" xfId="0" applyFont="1" applyBorder="1" applyAlignment="1">
      <alignment horizontal="left"/>
    </xf>
    <xf numFmtId="0" fontId="12" fillId="0" borderId="12" xfId="0" applyFont="1" applyBorder="1" applyAlignment="1">
      <alignment horizontal="left" wrapText="1"/>
    </xf>
    <xf numFmtId="0" fontId="18" fillId="0" borderId="12" xfId="0" applyFont="1" applyBorder="1" applyAlignment="1">
      <alignment horizontal="left"/>
    </xf>
    <xf numFmtId="0" fontId="18" fillId="0" borderId="1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10" fillId="0" borderId="0" xfId="20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4" borderId="18" xfId="9" quotePrefix="1" applyFont="1" applyFill="1" applyBorder="1" applyAlignment="1">
      <alignment horizontal="left" vertical="top" wrapText="1"/>
    </xf>
    <xf numFmtId="0" fontId="5" fillId="4" borderId="26" xfId="9" quotePrefix="1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2" fillId="0" borderId="5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10" fillId="0" borderId="0" xfId="20" quotePrefix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16" fillId="0" borderId="3" xfId="5" quotePrefix="1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wrapText="1"/>
    </xf>
    <xf numFmtId="0" fontId="5" fillId="4" borderId="18" xfId="9" quotePrefix="1" applyFont="1" applyFill="1" applyBorder="1" applyAlignment="1" applyProtection="1">
      <alignment horizontal="left" vertical="top" wrapText="1"/>
    </xf>
    <xf numFmtId="0" fontId="5" fillId="4" borderId="26" xfId="9" quotePrefix="1" applyFont="1" applyFill="1" applyBorder="1" applyAlignment="1" applyProtection="1">
      <alignment horizontal="left" vertical="top" wrapText="1"/>
    </xf>
    <xf numFmtId="0" fontId="18" fillId="0" borderId="12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left"/>
    </xf>
    <xf numFmtId="0" fontId="12" fillId="0" borderId="24" xfId="0" applyFont="1" applyBorder="1" applyAlignment="1" applyProtection="1">
      <alignment horizontal="left"/>
    </xf>
    <xf numFmtId="0" fontId="12" fillId="0" borderId="25" xfId="0" applyFont="1" applyBorder="1" applyAlignment="1" applyProtection="1">
      <alignment horizontal="left"/>
    </xf>
  </cellXfs>
  <cellStyles count="26">
    <cellStyle name="Normalny" xfId="0" builtinId="0"/>
    <cellStyle name="S0" xfId="1" xr:uid="{00000000-0005-0000-0000-000001000000}"/>
    <cellStyle name="S1" xfId="2" xr:uid="{00000000-0005-0000-0000-000002000000}"/>
    <cellStyle name="S10" xfId="3" xr:uid="{00000000-0005-0000-0000-000003000000}"/>
    <cellStyle name="S11" xfId="4" xr:uid="{00000000-0005-0000-0000-000004000000}"/>
    <cellStyle name="S12" xfId="5" xr:uid="{00000000-0005-0000-0000-000005000000}"/>
    <cellStyle name="S13" xfId="6" xr:uid="{00000000-0005-0000-0000-000006000000}"/>
    <cellStyle name="S14" xfId="7" xr:uid="{00000000-0005-0000-0000-000007000000}"/>
    <cellStyle name="S15" xfId="8" xr:uid="{00000000-0005-0000-0000-000008000000}"/>
    <cellStyle name="S16" xfId="9" xr:uid="{00000000-0005-0000-0000-000009000000}"/>
    <cellStyle name="S17" xfId="10" xr:uid="{00000000-0005-0000-0000-00000A000000}"/>
    <cellStyle name="S18" xfId="11" xr:uid="{00000000-0005-0000-0000-00000B000000}"/>
    <cellStyle name="S19" xfId="12" xr:uid="{00000000-0005-0000-0000-00000C000000}"/>
    <cellStyle name="S2" xfId="13" xr:uid="{00000000-0005-0000-0000-00000D000000}"/>
    <cellStyle name="S20" xfId="14" xr:uid="{00000000-0005-0000-0000-00000E000000}"/>
    <cellStyle name="S21" xfId="15" xr:uid="{00000000-0005-0000-0000-00000F000000}"/>
    <cellStyle name="S22" xfId="16" xr:uid="{00000000-0005-0000-0000-000010000000}"/>
    <cellStyle name="S23" xfId="17" xr:uid="{00000000-0005-0000-0000-000011000000}"/>
    <cellStyle name="S3" xfId="18" xr:uid="{00000000-0005-0000-0000-000012000000}"/>
    <cellStyle name="S4" xfId="19" xr:uid="{00000000-0005-0000-0000-000013000000}"/>
    <cellStyle name="S5" xfId="20" xr:uid="{00000000-0005-0000-0000-000014000000}"/>
    <cellStyle name="S6" xfId="21" xr:uid="{00000000-0005-0000-0000-000015000000}"/>
    <cellStyle name="S7" xfId="22" xr:uid="{00000000-0005-0000-0000-000016000000}"/>
    <cellStyle name="S8" xfId="23" xr:uid="{00000000-0005-0000-0000-000017000000}"/>
    <cellStyle name="S9" xfId="24" xr:uid="{00000000-0005-0000-0000-000018000000}"/>
    <cellStyle name="Walutowy" xfId="2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"/>
  <sheetViews>
    <sheetView zoomScaleNormal="100" workbookViewId="0">
      <selection activeCell="D5" sqref="A5:XFD8"/>
    </sheetView>
  </sheetViews>
  <sheetFormatPr defaultColWidth="0" defaultRowHeight="15" zeroHeight="1" x14ac:dyDescent="0.25"/>
  <cols>
    <col min="1" max="1" width="6.140625" customWidth="1"/>
    <col min="2" max="2" width="30.28515625" customWidth="1"/>
    <col min="3" max="3" width="12.140625" customWidth="1"/>
    <col min="4" max="4" width="25.42578125" customWidth="1"/>
    <col min="5" max="5" width="27.7109375" customWidth="1"/>
    <col min="6" max="6" width="26.42578125" customWidth="1"/>
    <col min="7" max="256" width="0" hidden="1" customWidth="1"/>
    <col min="257" max="16384" width="9.140625" hidden="1"/>
  </cols>
  <sheetData>
    <row r="1" spans="1:6" x14ac:dyDescent="0.25">
      <c r="A1" s="86"/>
      <c r="B1" s="86"/>
      <c r="C1" s="86"/>
      <c r="D1" s="86"/>
      <c r="E1" s="86"/>
      <c r="F1" s="86"/>
    </row>
    <row r="2" spans="1:6" ht="18" x14ac:dyDescent="0.25">
      <c r="A2" s="86"/>
      <c r="B2" s="119" t="s">
        <v>208</v>
      </c>
      <c r="C2" s="119"/>
      <c r="D2" s="119"/>
      <c r="E2" s="119"/>
      <c r="F2" s="119"/>
    </row>
    <row r="3" spans="1:6" ht="15.75" thickBot="1" x14ac:dyDescent="0.3">
      <c r="A3" s="86"/>
      <c r="B3" s="86"/>
      <c r="C3" s="86"/>
      <c r="D3" s="86"/>
      <c r="E3" s="86"/>
      <c r="F3" s="86"/>
    </row>
    <row r="4" spans="1:6" ht="25.5" x14ac:dyDescent="0.25">
      <c r="A4" s="120" t="s">
        <v>129</v>
      </c>
      <c r="B4" s="122" t="s">
        <v>3</v>
      </c>
      <c r="C4" s="122" t="s">
        <v>130</v>
      </c>
      <c r="D4" s="42" t="s">
        <v>131</v>
      </c>
      <c r="E4" s="42" t="s">
        <v>133</v>
      </c>
      <c r="F4" s="42" t="s">
        <v>131</v>
      </c>
    </row>
    <row r="5" spans="1:6" ht="15.75" thickBot="1" x14ac:dyDescent="0.3">
      <c r="A5" s="121"/>
      <c r="B5" s="123"/>
      <c r="C5" s="123"/>
      <c r="D5" s="43" t="s">
        <v>132</v>
      </c>
      <c r="E5" s="43" t="s">
        <v>134</v>
      </c>
      <c r="F5" s="43" t="s">
        <v>135</v>
      </c>
    </row>
    <row r="6" spans="1:6" ht="37.9" customHeight="1" x14ac:dyDescent="0.25">
      <c r="A6" s="39" t="s">
        <v>137</v>
      </c>
      <c r="B6" s="40" t="s">
        <v>142</v>
      </c>
      <c r="C6" s="41" t="s">
        <v>136</v>
      </c>
      <c r="D6" s="45">
        <f>'5a Budowlana'!J65</f>
        <v>0</v>
      </c>
      <c r="E6" s="110"/>
      <c r="F6" s="45">
        <f>D6+E6</f>
        <v>0</v>
      </c>
    </row>
    <row r="7" spans="1:6" ht="34.15" customHeight="1" x14ac:dyDescent="0.25">
      <c r="A7" s="6" t="s">
        <v>138</v>
      </c>
      <c r="B7" s="7" t="s">
        <v>143</v>
      </c>
      <c r="C7" s="8" t="s">
        <v>136</v>
      </c>
      <c r="D7" s="46">
        <f>'5b. Sanitarna'!G92</f>
        <v>0</v>
      </c>
      <c r="E7" s="111"/>
      <c r="F7" s="45">
        <f t="shared" ref="F7:F11" si="0">D7+E7</f>
        <v>0</v>
      </c>
    </row>
    <row r="8" spans="1:6" ht="39" customHeight="1" x14ac:dyDescent="0.25">
      <c r="A8" s="6" t="s">
        <v>139</v>
      </c>
      <c r="B8" s="7" t="s">
        <v>144</v>
      </c>
      <c r="C8" s="8" t="s">
        <v>136</v>
      </c>
      <c r="D8" s="46">
        <f>'5c Elektryczna'!F23</f>
        <v>0</v>
      </c>
      <c r="E8" s="111"/>
      <c r="F8" s="45">
        <f t="shared" si="0"/>
        <v>0</v>
      </c>
    </row>
    <row r="9" spans="1:6" ht="41.45" customHeight="1" x14ac:dyDescent="0.25">
      <c r="A9" s="6" t="s">
        <v>140</v>
      </c>
      <c r="B9" s="7" t="s">
        <v>145</v>
      </c>
      <c r="C9" s="8" t="s">
        <v>136</v>
      </c>
      <c r="D9" s="46">
        <f>'5d.Drogowa'!G25</f>
        <v>0</v>
      </c>
      <c r="E9" s="111"/>
      <c r="F9" s="45">
        <f t="shared" si="0"/>
        <v>0</v>
      </c>
    </row>
    <row r="10" spans="1:6" ht="44.45" customHeight="1" x14ac:dyDescent="0.25">
      <c r="A10" s="18" t="s">
        <v>141</v>
      </c>
      <c r="B10" s="44" t="s">
        <v>146</v>
      </c>
      <c r="C10" s="18" t="s">
        <v>148</v>
      </c>
      <c r="D10" s="87">
        <f>'5e Teletechniczna '!F10</f>
        <v>0</v>
      </c>
      <c r="E10" s="63"/>
      <c r="F10" s="45">
        <f t="shared" si="0"/>
        <v>0</v>
      </c>
    </row>
    <row r="11" spans="1:6" ht="39.6" customHeight="1" x14ac:dyDescent="0.25">
      <c r="A11" s="75" t="s">
        <v>147</v>
      </c>
      <c r="B11" s="76" t="s">
        <v>209</v>
      </c>
      <c r="C11" s="77" t="s">
        <v>148</v>
      </c>
      <c r="D11" s="88">
        <f>SUM(D6:D10)</f>
        <v>0</v>
      </c>
      <c r="E11" s="73"/>
      <c r="F11" s="109">
        <f t="shared" si="0"/>
        <v>0</v>
      </c>
    </row>
  </sheetData>
  <sheetProtection algorithmName="SHA-512" hashValue="kLzGp7dBbIejlEp8WWbHmxCrrj4q4MZ9fBHQ+FTr7QbdxJBbskifarD7fDv7axnHGk9Xk8qkYU1h+iIbnNyekQ==" saltValue="ndQOYnd3w3YSK7KAUfns9g==" spinCount="100000" sheet="1" formatColumns="0"/>
  <mergeCells count="4">
    <mergeCell ref="B2:F2"/>
    <mergeCell ref="A4:A5"/>
    <mergeCell ref="B4:B5"/>
    <mergeCell ref="C4:C5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65"/>
  <sheetViews>
    <sheetView zoomScaleNormal="100" workbookViewId="0">
      <selection activeCell="C66" sqref="C1:C1048576"/>
    </sheetView>
  </sheetViews>
  <sheetFormatPr defaultColWidth="0" defaultRowHeight="15" zeroHeight="1" x14ac:dyDescent="0.25"/>
  <cols>
    <col min="1" max="1" width="8.85546875" style="1" customWidth="1"/>
    <col min="2" max="2" width="5.5703125" style="1" customWidth="1"/>
    <col min="3" max="3" width="11.5703125" style="1" customWidth="1"/>
    <col min="4" max="4" width="17.7109375" style="1" customWidth="1"/>
    <col min="5" max="5" width="6.140625" style="1" customWidth="1"/>
    <col min="6" max="6" width="8" style="1" customWidth="1"/>
    <col min="7" max="7" width="5.5703125" style="1" customWidth="1"/>
    <col min="8" max="8" width="6.42578125" style="1" customWidth="1"/>
    <col min="9" max="9" width="3.7109375" style="1" customWidth="1"/>
    <col min="10" max="10" width="22.140625" style="1" customWidth="1"/>
    <col min="11" max="256" width="0" style="1" hidden="1" customWidth="1"/>
    <col min="257" max="16384" width="8.85546875" style="1" hidden="1"/>
  </cols>
  <sheetData>
    <row r="1" spans="1:10" ht="17.649999999999999" customHeight="1" x14ac:dyDescent="0.25">
      <c r="A1" s="138" t="s">
        <v>210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6.899999999999999" customHeight="1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</row>
    <row r="3" spans="1:10" ht="31.5" customHeight="1" x14ac:dyDescent="0.25">
      <c r="A3" s="11" t="s">
        <v>2</v>
      </c>
      <c r="B3" s="145" t="s">
        <v>3</v>
      </c>
      <c r="C3" s="146"/>
      <c r="D3" s="146"/>
      <c r="E3" s="147"/>
      <c r="F3" s="4" t="s">
        <v>4</v>
      </c>
      <c r="G3" s="142" t="s">
        <v>5</v>
      </c>
      <c r="H3" s="143"/>
      <c r="I3" s="143"/>
      <c r="J3" s="5" t="s">
        <v>170</v>
      </c>
    </row>
    <row r="4" spans="1:10" ht="21.4" customHeight="1" x14ac:dyDescent="0.25">
      <c r="A4" s="33" t="s">
        <v>1</v>
      </c>
      <c r="B4" s="134" t="s">
        <v>150</v>
      </c>
      <c r="C4" s="135"/>
      <c r="D4" s="135"/>
      <c r="E4" s="135"/>
      <c r="F4" s="24" t="s">
        <v>0</v>
      </c>
      <c r="G4" s="140"/>
      <c r="H4" s="141"/>
      <c r="I4" s="141"/>
      <c r="J4" s="67"/>
    </row>
    <row r="5" spans="1:10" ht="21" customHeight="1" x14ac:dyDescent="0.25">
      <c r="A5" s="33" t="s">
        <v>6</v>
      </c>
      <c r="B5" s="134" t="s">
        <v>151</v>
      </c>
      <c r="C5" s="135"/>
      <c r="D5" s="135"/>
      <c r="E5" s="135"/>
      <c r="F5" s="24" t="s">
        <v>0</v>
      </c>
      <c r="G5" s="140" t="s">
        <v>0</v>
      </c>
      <c r="H5" s="144"/>
      <c r="I5" s="144"/>
      <c r="J5" s="67"/>
    </row>
    <row r="6" spans="1:10" ht="18.600000000000001" customHeight="1" x14ac:dyDescent="0.25">
      <c r="A6" s="33" t="s">
        <v>7</v>
      </c>
      <c r="B6" s="134" t="s">
        <v>152</v>
      </c>
      <c r="C6" s="135"/>
      <c r="D6" s="135"/>
      <c r="E6" s="135"/>
      <c r="F6" s="24" t="s">
        <v>0</v>
      </c>
      <c r="G6" s="140" t="s">
        <v>0</v>
      </c>
      <c r="H6" s="144"/>
      <c r="I6" s="144"/>
      <c r="J6" s="67"/>
    </row>
    <row r="7" spans="1:10" ht="21.4" customHeight="1" x14ac:dyDescent="0.25">
      <c r="A7" s="33" t="s">
        <v>8</v>
      </c>
      <c r="B7" s="134" t="s">
        <v>153</v>
      </c>
      <c r="C7" s="135"/>
      <c r="D7" s="135"/>
      <c r="E7" s="135"/>
      <c r="F7" s="24" t="s">
        <v>0</v>
      </c>
      <c r="G7" s="140" t="s">
        <v>0</v>
      </c>
      <c r="H7" s="144"/>
      <c r="I7" s="144"/>
      <c r="J7" s="67"/>
    </row>
    <row r="8" spans="1:10" ht="21.4" customHeight="1" x14ac:dyDescent="0.25">
      <c r="A8" s="33" t="s">
        <v>9</v>
      </c>
      <c r="B8" s="134" t="s">
        <v>154</v>
      </c>
      <c r="C8" s="135"/>
      <c r="D8" s="135"/>
      <c r="E8" s="135"/>
      <c r="F8" s="24" t="s">
        <v>0</v>
      </c>
      <c r="G8" s="140" t="s">
        <v>0</v>
      </c>
      <c r="H8" s="141"/>
      <c r="I8" s="141"/>
      <c r="J8" s="67"/>
    </row>
    <row r="9" spans="1:10" ht="21.6" customHeight="1" x14ac:dyDescent="0.25">
      <c r="A9" s="33" t="s">
        <v>10</v>
      </c>
      <c r="B9" s="134" t="s">
        <v>155</v>
      </c>
      <c r="C9" s="135"/>
      <c r="D9" s="135"/>
      <c r="E9" s="135"/>
      <c r="F9" s="24" t="s">
        <v>0</v>
      </c>
      <c r="G9" s="140" t="s">
        <v>0</v>
      </c>
      <c r="H9" s="144"/>
      <c r="I9" s="144"/>
      <c r="J9" s="67"/>
    </row>
    <row r="10" spans="1:10" ht="21.4" customHeight="1" x14ac:dyDescent="0.25">
      <c r="A10" s="33" t="s">
        <v>11</v>
      </c>
      <c r="B10" s="134" t="s">
        <v>156</v>
      </c>
      <c r="C10" s="135"/>
      <c r="D10" s="135"/>
      <c r="E10" s="135"/>
      <c r="F10" s="24" t="s">
        <v>0</v>
      </c>
      <c r="G10" s="140" t="s">
        <v>0</v>
      </c>
      <c r="H10" s="144"/>
      <c r="I10" s="144"/>
      <c r="J10" s="67"/>
    </row>
    <row r="11" spans="1:10" ht="21.4" customHeight="1" x14ac:dyDescent="0.25">
      <c r="A11" s="33" t="s">
        <v>18</v>
      </c>
      <c r="B11" s="134" t="s">
        <v>157</v>
      </c>
      <c r="C11" s="135"/>
      <c r="D11" s="135"/>
      <c r="E11" s="135"/>
      <c r="F11" s="24" t="s">
        <v>0</v>
      </c>
      <c r="G11" s="140" t="s">
        <v>0</v>
      </c>
      <c r="H11" s="144"/>
      <c r="I11" s="144"/>
      <c r="J11" s="67"/>
    </row>
    <row r="12" spans="1:10" ht="22.15" customHeight="1" x14ac:dyDescent="0.25">
      <c r="A12" s="33" t="s">
        <v>19</v>
      </c>
      <c r="B12" s="134" t="s">
        <v>164</v>
      </c>
      <c r="C12" s="135"/>
      <c r="D12" s="135"/>
      <c r="E12" s="135"/>
      <c r="F12" s="25" t="s">
        <v>0</v>
      </c>
      <c r="G12" s="140" t="s">
        <v>0</v>
      </c>
      <c r="H12" s="141"/>
      <c r="I12" s="141"/>
      <c r="J12" s="67"/>
    </row>
    <row r="13" spans="1:10" ht="22.9" customHeight="1" x14ac:dyDescent="0.25">
      <c r="A13" s="33" t="s">
        <v>20</v>
      </c>
      <c r="B13" s="134" t="s">
        <v>158</v>
      </c>
      <c r="C13" s="135"/>
      <c r="D13" s="135"/>
      <c r="E13" s="135"/>
      <c r="F13" s="24" t="s">
        <v>0</v>
      </c>
      <c r="G13" s="140" t="s">
        <v>0</v>
      </c>
      <c r="H13" s="144"/>
      <c r="I13" s="144"/>
      <c r="J13" s="67"/>
    </row>
    <row r="14" spans="1:10" ht="21.4" customHeight="1" x14ac:dyDescent="0.25">
      <c r="A14" s="33" t="s">
        <v>21</v>
      </c>
      <c r="B14" s="127" t="s">
        <v>159</v>
      </c>
      <c r="C14" s="128"/>
      <c r="D14" s="128"/>
      <c r="E14" s="128"/>
      <c r="F14" s="24" t="s">
        <v>0</v>
      </c>
      <c r="G14" s="140" t="s">
        <v>0</v>
      </c>
      <c r="H14" s="144"/>
      <c r="I14" s="144"/>
      <c r="J14" s="70">
        <f>SUBTOTAL(109,J16:J32)</f>
        <v>0</v>
      </c>
    </row>
    <row r="15" spans="1:10" ht="20.45" customHeight="1" x14ac:dyDescent="0.25">
      <c r="A15" s="33" t="s">
        <v>22</v>
      </c>
      <c r="B15" s="129" t="s">
        <v>23</v>
      </c>
      <c r="C15" s="130"/>
      <c r="D15" s="130"/>
      <c r="E15" s="130"/>
      <c r="F15" s="26" t="s">
        <v>0</v>
      </c>
      <c r="G15" s="148" t="s">
        <v>0</v>
      </c>
      <c r="H15" s="149"/>
      <c r="I15" s="149"/>
      <c r="J15" s="70">
        <f>SUBTOTAL(109,J16:J21)</f>
        <v>0</v>
      </c>
    </row>
    <row r="16" spans="1:10" ht="33.75" customHeight="1" x14ac:dyDescent="0.25">
      <c r="A16" s="79" t="s">
        <v>24</v>
      </c>
      <c r="B16" s="157" t="s">
        <v>25</v>
      </c>
      <c r="C16" s="158"/>
      <c r="D16" s="158"/>
      <c r="E16" s="159"/>
      <c r="F16" s="80" t="s">
        <v>12</v>
      </c>
      <c r="G16" s="150" t="s">
        <v>26</v>
      </c>
      <c r="H16" s="151"/>
      <c r="I16" s="151"/>
      <c r="J16" s="68"/>
    </row>
    <row r="17" spans="1:10" ht="47.25" customHeight="1" x14ac:dyDescent="0.25">
      <c r="A17" s="81" t="s">
        <v>27</v>
      </c>
      <c r="B17" s="157" t="s">
        <v>28</v>
      </c>
      <c r="C17" s="158"/>
      <c r="D17" s="158"/>
      <c r="E17" s="159"/>
      <c r="F17" s="80" t="s">
        <v>12</v>
      </c>
      <c r="G17" s="150" t="s">
        <v>26</v>
      </c>
      <c r="H17" s="151"/>
      <c r="I17" s="151"/>
      <c r="J17" s="68"/>
    </row>
    <row r="18" spans="1:10" ht="46.5" customHeight="1" x14ac:dyDescent="0.25">
      <c r="A18" s="82" t="s">
        <v>29</v>
      </c>
      <c r="B18" s="157" t="s">
        <v>30</v>
      </c>
      <c r="C18" s="158"/>
      <c r="D18" s="158"/>
      <c r="E18" s="159"/>
      <c r="F18" s="80" t="s">
        <v>12</v>
      </c>
      <c r="G18" s="150" t="s">
        <v>31</v>
      </c>
      <c r="H18" s="151"/>
      <c r="I18" s="151"/>
      <c r="J18" s="68"/>
    </row>
    <row r="19" spans="1:10" ht="26.25" customHeight="1" x14ac:dyDescent="0.25">
      <c r="A19" s="81" t="s">
        <v>32</v>
      </c>
      <c r="B19" s="157" t="s">
        <v>33</v>
      </c>
      <c r="C19" s="158"/>
      <c r="D19" s="158"/>
      <c r="E19" s="159"/>
      <c r="F19" s="80" t="s">
        <v>12</v>
      </c>
      <c r="G19" s="150" t="s">
        <v>34</v>
      </c>
      <c r="H19" s="151"/>
      <c r="I19" s="151"/>
      <c r="J19" s="68"/>
    </row>
    <row r="20" spans="1:10" ht="26.25" customHeight="1" x14ac:dyDescent="0.25">
      <c r="A20" s="82" t="s">
        <v>35</v>
      </c>
      <c r="B20" s="157" t="s">
        <v>36</v>
      </c>
      <c r="C20" s="158"/>
      <c r="D20" s="158"/>
      <c r="E20" s="159"/>
      <c r="F20" s="80" t="s">
        <v>12</v>
      </c>
      <c r="G20" s="150" t="s">
        <v>37</v>
      </c>
      <c r="H20" s="151"/>
      <c r="I20" s="151"/>
      <c r="J20" s="68"/>
    </row>
    <row r="21" spans="1:10" x14ac:dyDescent="0.25">
      <c r="A21" s="83" t="s">
        <v>38</v>
      </c>
      <c r="B21" s="157" t="s">
        <v>39</v>
      </c>
      <c r="C21" s="158"/>
      <c r="D21" s="158"/>
      <c r="E21" s="159"/>
      <c r="F21" s="80" t="s">
        <v>12</v>
      </c>
      <c r="G21" s="150" t="s">
        <v>40</v>
      </c>
      <c r="H21" s="151"/>
      <c r="I21" s="151"/>
      <c r="J21" s="68"/>
    </row>
    <row r="22" spans="1:10" ht="17.45" customHeight="1" x14ac:dyDescent="0.25">
      <c r="A22" s="33" t="s">
        <v>41</v>
      </c>
      <c r="B22" s="125" t="s">
        <v>42</v>
      </c>
      <c r="C22" s="125"/>
      <c r="D22" s="125"/>
      <c r="E22" s="125"/>
      <c r="F22" s="28" t="s">
        <v>0</v>
      </c>
      <c r="G22" s="153" t="s">
        <v>0</v>
      </c>
      <c r="H22" s="154"/>
      <c r="I22" s="154"/>
      <c r="J22" s="70">
        <f>SUBTOTAL(109,J23:J32)</f>
        <v>0</v>
      </c>
    </row>
    <row r="23" spans="1:10" ht="24" customHeight="1" x14ac:dyDescent="0.25">
      <c r="A23" s="96" t="s">
        <v>43</v>
      </c>
      <c r="B23" s="157" t="s">
        <v>15</v>
      </c>
      <c r="C23" s="158"/>
      <c r="D23" s="158"/>
      <c r="E23" s="159"/>
      <c r="F23" s="80" t="s">
        <v>13</v>
      </c>
      <c r="G23" s="150" t="s">
        <v>44</v>
      </c>
      <c r="H23" s="151"/>
      <c r="I23" s="151"/>
      <c r="J23" s="68"/>
    </row>
    <row r="24" spans="1:10" ht="45" customHeight="1" x14ac:dyDescent="0.25">
      <c r="A24" s="97" t="s">
        <v>45</v>
      </c>
      <c r="B24" s="157" t="s">
        <v>46</v>
      </c>
      <c r="C24" s="158"/>
      <c r="D24" s="158"/>
      <c r="E24" s="159"/>
      <c r="F24" s="80" t="s">
        <v>12</v>
      </c>
      <c r="G24" s="150" t="s">
        <v>47</v>
      </c>
      <c r="H24" s="151"/>
      <c r="I24" s="151"/>
      <c r="J24" s="68"/>
    </row>
    <row r="25" spans="1:10" ht="33.75" customHeight="1" x14ac:dyDescent="0.25">
      <c r="A25" s="79" t="s">
        <v>48</v>
      </c>
      <c r="B25" s="157" t="s">
        <v>49</v>
      </c>
      <c r="C25" s="158"/>
      <c r="D25" s="158"/>
      <c r="E25" s="159"/>
      <c r="F25" s="80" t="s">
        <v>12</v>
      </c>
      <c r="G25" s="150" t="s">
        <v>47</v>
      </c>
      <c r="H25" s="152"/>
      <c r="I25" s="152"/>
      <c r="J25" s="68"/>
    </row>
    <row r="26" spans="1:10" ht="35.25" customHeight="1" x14ac:dyDescent="0.25">
      <c r="A26" s="82" t="s">
        <v>50</v>
      </c>
      <c r="B26" s="157" t="s">
        <v>51</v>
      </c>
      <c r="C26" s="158"/>
      <c r="D26" s="158"/>
      <c r="E26" s="159"/>
      <c r="F26" s="80" t="s">
        <v>12</v>
      </c>
      <c r="G26" s="150" t="s">
        <v>47</v>
      </c>
      <c r="H26" s="152"/>
      <c r="I26" s="152"/>
      <c r="J26" s="68"/>
    </row>
    <row r="27" spans="1:10" ht="59.25" customHeight="1" x14ac:dyDescent="0.25">
      <c r="A27" s="82" t="s">
        <v>52</v>
      </c>
      <c r="B27" s="157" t="s">
        <v>53</v>
      </c>
      <c r="C27" s="158"/>
      <c r="D27" s="158"/>
      <c r="E27" s="159"/>
      <c r="F27" s="80" t="s">
        <v>12</v>
      </c>
      <c r="G27" s="150" t="s">
        <v>47</v>
      </c>
      <c r="H27" s="152"/>
      <c r="I27" s="152"/>
      <c r="J27" s="68"/>
    </row>
    <row r="28" spans="1:10" ht="24.75" customHeight="1" x14ac:dyDescent="0.25">
      <c r="A28" s="82" t="s">
        <v>54</v>
      </c>
      <c r="B28" s="157" t="s">
        <v>55</v>
      </c>
      <c r="C28" s="158"/>
      <c r="D28" s="158"/>
      <c r="E28" s="159"/>
      <c r="F28" s="80" t="s">
        <v>12</v>
      </c>
      <c r="G28" s="150" t="s">
        <v>56</v>
      </c>
      <c r="H28" s="151"/>
      <c r="I28" s="151"/>
      <c r="J28" s="68"/>
    </row>
    <row r="29" spans="1:10" x14ac:dyDescent="0.25">
      <c r="A29" s="82" t="s">
        <v>57</v>
      </c>
      <c r="B29" s="157" t="s">
        <v>58</v>
      </c>
      <c r="C29" s="158"/>
      <c r="D29" s="158"/>
      <c r="E29" s="159"/>
      <c r="F29" s="80" t="s">
        <v>12</v>
      </c>
      <c r="G29" s="150" t="s">
        <v>56</v>
      </c>
      <c r="H29" s="151"/>
      <c r="I29" s="151"/>
      <c r="J29" s="68"/>
    </row>
    <row r="30" spans="1:10" ht="22.5" customHeight="1" x14ac:dyDescent="0.25">
      <c r="A30" s="82" t="s">
        <v>59</v>
      </c>
      <c r="B30" s="157" t="s">
        <v>60</v>
      </c>
      <c r="C30" s="158"/>
      <c r="D30" s="158"/>
      <c r="E30" s="159"/>
      <c r="F30" s="80" t="s">
        <v>12</v>
      </c>
      <c r="G30" s="150" t="s">
        <v>56</v>
      </c>
      <c r="H30" s="151"/>
      <c r="I30" s="151"/>
      <c r="J30" s="68"/>
    </row>
    <row r="31" spans="1:10" ht="45" customHeight="1" x14ac:dyDescent="0.25">
      <c r="A31" s="82" t="s">
        <v>61</v>
      </c>
      <c r="B31" s="157" t="s">
        <v>62</v>
      </c>
      <c r="C31" s="158"/>
      <c r="D31" s="158"/>
      <c r="E31" s="159"/>
      <c r="F31" s="80" t="s">
        <v>12</v>
      </c>
      <c r="G31" s="150" t="s">
        <v>47</v>
      </c>
      <c r="H31" s="151"/>
      <c r="I31" s="151"/>
      <c r="J31" s="68"/>
    </row>
    <row r="32" spans="1:10" ht="47.25" customHeight="1" x14ac:dyDescent="0.25">
      <c r="A32" s="81" t="s">
        <v>63</v>
      </c>
      <c r="B32" s="157" t="s">
        <v>64</v>
      </c>
      <c r="C32" s="158"/>
      <c r="D32" s="158"/>
      <c r="E32" s="159"/>
      <c r="F32" s="80" t="s">
        <v>14</v>
      </c>
      <c r="G32" s="150" t="s">
        <v>65</v>
      </c>
      <c r="H32" s="151"/>
      <c r="I32" s="151"/>
      <c r="J32" s="68"/>
    </row>
    <row r="33" spans="1:10" ht="15" customHeight="1" x14ac:dyDescent="0.25">
      <c r="A33" s="34" t="s">
        <v>66</v>
      </c>
      <c r="B33" s="126" t="s">
        <v>160</v>
      </c>
      <c r="C33" s="126"/>
      <c r="D33" s="126"/>
      <c r="E33" s="126"/>
      <c r="F33" s="29" t="s">
        <v>0</v>
      </c>
      <c r="G33" s="155" t="s">
        <v>0</v>
      </c>
      <c r="H33" s="156"/>
      <c r="I33" s="156"/>
      <c r="J33" s="67"/>
    </row>
    <row r="34" spans="1:10" ht="15" customHeight="1" x14ac:dyDescent="0.25">
      <c r="A34" s="35" t="s">
        <v>67</v>
      </c>
      <c r="B34" s="126" t="s">
        <v>432</v>
      </c>
      <c r="C34" s="126"/>
      <c r="D34" s="126"/>
      <c r="E34" s="126"/>
      <c r="F34" s="29" t="s">
        <v>0</v>
      </c>
      <c r="G34" s="155" t="s">
        <v>0</v>
      </c>
      <c r="H34" s="156"/>
      <c r="I34" s="156"/>
      <c r="J34" s="70">
        <f>SUBTOTAL(109,J35:J37)</f>
        <v>0</v>
      </c>
    </row>
    <row r="35" spans="1:10" ht="27" customHeight="1" x14ac:dyDescent="0.25">
      <c r="A35" s="95" t="s">
        <v>68</v>
      </c>
      <c r="B35" s="157" t="s">
        <v>55</v>
      </c>
      <c r="C35" s="158"/>
      <c r="D35" s="158"/>
      <c r="E35" s="159"/>
      <c r="F35" s="80" t="s">
        <v>12</v>
      </c>
      <c r="G35" s="150" t="s">
        <v>69</v>
      </c>
      <c r="H35" s="151"/>
      <c r="I35" s="151"/>
      <c r="J35" s="68"/>
    </row>
    <row r="36" spans="1:10" x14ac:dyDescent="0.25">
      <c r="A36" s="82" t="s">
        <v>70</v>
      </c>
      <c r="B36" s="157" t="s">
        <v>71</v>
      </c>
      <c r="C36" s="158"/>
      <c r="D36" s="158"/>
      <c r="E36" s="159"/>
      <c r="F36" s="80" t="s">
        <v>12</v>
      </c>
      <c r="G36" s="150" t="s">
        <v>69</v>
      </c>
      <c r="H36" s="151"/>
      <c r="I36" s="151"/>
      <c r="J36" s="68"/>
    </row>
    <row r="37" spans="1:10" ht="36" customHeight="1" x14ac:dyDescent="0.25">
      <c r="A37" s="82" t="s">
        <v>72</v>
      </c>
      <c r="B37" s="157" t="s">
        <v>73</v>
      </c>
      <c r="C37" s="158"/>
      <c r="D37" s="158"/>
      <c r="E37" s="159"/>
      <c r="F37" s="80" t="s">
        <v>12</v>
      </c>
      <c r="G37" s="150" t="s">
        <v>74</v>
      </c>
      <c r="H37" s="151"/>
      <c r="I37" s="151"/>
      <c r="J37" s="68"/>
    </row>
    <row r="38" spans="1:10" x14ac:dyDescent="0.25">
      <c r="A38" s="36" t="s">
        <v>75</v>
      </c>
      <c r="B38" s="126" t="s">
        <v>161</v>
      </c>
      <c r="C38" s="126"/>
      <c r="D38" s="126"/>
      <c r="E38" s="126"/>
      <c r="F38" s="29" t="s">
        <v>0</v>
      </c>
      <c r="G38" s="155" t="s">
        <v>0</v>
      </c>
      <c r="H38" s="156"/>
      <c r="I38" s="156"/>
      <c r="J38" s="67"/>
    </row>
    <row r="39" spans="1:10" x14ac:dyDescent="0.25">
      <c r="A39" s="36" t="s">
        <v>76</v>
      </c>
      <c r="B39" s="126" t="s">
        <v>162</v>
      </c>
      <c r="C39" s="126"/>
      <c r="D39" s="126"/>
      <c r="E39" s="126"/>
      <c r="F39" s="29" t="s">
        <v>0</v>
      </c>
      <c r="G39" s="155" t="s">
        <v>0</v>
      </c>
      <c r="H39" s="156"/>
      <c r="I39" s="156"/>
      <c r="J39" s="67"/>
    </row>
    <row r="40" spans="1:10" x14ac:dyDescent="0.25">
      <c r="A40" s="36" t="s">
        <v>77</v>
      </c>
      <c r="B40" s="126" t="s">
        <v>163</v>
      </c>
      <c r="C40" s="126"/>
      <c r="D40" s="126"/>
      <c r="E40" s="126"/>
      <c r="F40" s="29" t="s">
        <v>0</v>
      </c>
      <c r="G40" s="155" t="s">
        <v>0</v>
      </c>
      <c r="H40" s="156"/>
      <c r="I40" s="156"/>
      <c r="J40" s="70">
        <f>SUBTOTAL(109,J41:J54)</f>
        <v>0</v>
      </c>
    </row>
    <row r="41" spans="1:10" x14ac:dyDescent="0.25">
      <c r="A41" s="37" t="s">
        <v>78</v>
      </c>
      <c r="B41" s="125" t="s">
        <v>79</v>
      </c>
      <c r="C41" s="125"/>
      <c r="D41" s="125"/>
      <c r="E41" s="125"/>
      <c r="F41" s="29" t="s">
        <v>0</v>
      </c>
      <c r="G41" s="155" t="s">
        <v>0</v>
      </c>
      <c r="H41" s="156"/>
      <c r="I41" s="156"/>
      <c r="J41" s="70">
        <f>SUBTOTAL(109,J42:J43)</f>
        <v>0</v>
      </c>
    </row>
    <row r="42" spans="1:10" ht="35.25" customHeight="1" x14ac:dyDescent="0.25">
      <c r="A42" s="79" t="s">
        <v>80</v>
      </c>
      <c r="B42" s="157" t="s">
        <v>81</v>
      </c>
      <c r="C42" s="158"/>
      <c r="D42" s="158"/>
      <c r="E42" s="159"/>
      <c r="F42" s="80" t="s">
        <v>12</v>
      </c>
      <c r="G42" s="150" t="s">
        <v>82</v>
      </c>
      <c r="H42" s="152"/>
      <c r="I42" s="152"/>
      <c r="J42" s="68"/>
    </row>
    <row r="43" spans="1:10" x14ac:dyDescent="0.25">
      <c r="A43" s="94" t="s">
        <v>83</v>
      </c>
      <c r="B43" s="157" t="s">
        <v>84</v>
      </c>
      <c r="C43" s="158"/>
      <c r="D43" s="158"/>
      <c r="E43" s="159"/>
      <c r="F43" s="80" t="s">
        <v>12</v>
      </c>
      <c r="G43" s="150" t="s">
        <v>85</v>
      </c>
      <c r="H43" s="151"/>
      <c r="I43" s="151"/>
      <c r="J43" s="68"/>
    </row>
    <row r="44" spans="1:10" x14ac:dyDescent="0.25">
      <c r="A44" s="33" t="s">
        <v>86</v>
      </c>
      <c r="B44" s="125" t="s">
        <v>87</v>
      </c>
      <c r="C44" s="125"/>
      <c r="D44" s="125"/>
      <c r="E44" s="125"/>
      <c r="F44" s="28" t="s">
        <v>0</v>
      </c>
      <c r="G44" s="153" t="s">
        <v>0</v>
      </c>
      <c r="H44" s="154"/>
      <c r="I44" s="154"/>
      <c r="J44" s="70">
        <f>SUBTOTAL(109,J45:J48)</f>
        <v>0</v>
      </c>
    </row>
    <row r="45" spans="1:10" ht="36" customHeight="1" x14ac:dyDescent="0.25">
      <c r="A45" s="79" t="s">
        <v>88</v>
      </c>
      <c r="B45" s="157" t="s">
        <v>81</v>
      </c>
      <c r="C45" s="158"/>
      <c r="D45" s="158"/>
      <c r="E45" s="159"/>
      <c r="F45" s="80" t="s">
        <v>12</v>
      </c>
      <c r="G45" s="150" t="s">
        <v>89</v>
      </c>
      <c r="H45" s="151"/>
      <c r="I45" s="151"/>
      <c r="J45" s="68"/>
    </row>
    <row r="46" spans="1:10" x14ac:dyDescent="0.25">
      <c r="A46" s="82" t="s">
        <v>90</v>
      </c>
      <c r="B46" s="157" t="s">
        <v>91</v>
      </c>
      <c r="C46" s="158"/>
      <c r="D46" s="158"/>
      <c r="E46" s="159"/>
      <c r="F46" s="80" t="s">
        <v>16</v>
      </c>
      <c r="G46" s="150" t="s">
        <v>92</v>
      </c>
      <c r="H46" s="151"/>
      <c r="I46" s="151"/>
      <c r="J46" s="68"/>
    </row>
    <row r="47" spans="1:10" ht="35.25" customHeight="1" x14ac:dyDescent="0.25">
      <c r="A47" s="82" t="s">
        <v>93</v>
      </c>
      <c r="B47" s="157" t="s">
        <v>94</v>
      </c>
      <c r="C47" s="158"/>
      <c r="D47" s="158"/>
      <c r="E47" s="159"/>
      <c r="F47" s="80" t="s">
        <v>12</v>
      </c>
      <c r="G47" s="150" t="s">
        <v>95</v>
      </c>
      <c r="H47" s="151"/>
      <c r="I47" s="151"/>
      <c r="J47" s="68"/>
    </row>
    <row r="48" spans="1:10" ht="16.149999999999999" customHeight="1" x14ac:dyDescent="0.25">
      <c r="A48" s="38" t="s">
        <v>96</v>
      </c>
      <c r="B48" s="162" t="s">
        <v>84</v>
      </c>
      <c r="C48" s="163"/>
      <c r="D48" s="163"/>
      <c r="E48" s="164"/>
      <c r="F48" s="27" t="s">
        <v>12</v>
      </c>
      <c r="G48" s="160" t="s">
        <v>97</v>
      </c>
      <c r="H48" s="161"/>
      <c r="I48" s="161"/>
      <c r="J48" s="68"/>
    </row>
    <row r="49" spans="1:10" x14ac:dyDescent="0.25">
      <c r="A49" s="33" t="s">
        <v>98</v>
      </c>
      <c r="B49" s="125" t="s">
        <v>99</v>
      </c>
      <c r="C49" s="125"/>
      <c r="D49" s="125"/>
      <c r="E49" s="125"/>
      <c r="F49" s="29" t="s">
        <v>0</v>
      </c>
      <c r="G49" s="155" t="s">
        <v>0</v>
      </c>
      <c r="H49" s="156"/>
      <c r="I49" s="156"/>
      <c r="J49" s="70">
        <f>SUBTOTAL(109,J50:J53)</f>
        <v>0</v>
      </c>
    </row>
    <row r="50" spans="1:10" ht="40.5" customHeight="1" x14ac:dyDescent="0.25">
      <c r="A50" s="79" t="s">
        <v>100</v>
      </c>
      <c r="B50" s="157" t="s">
        <v>101</v>
      </c>
      <c r="C50" s="158"/>
      <c r="D50" s="158"/>
      <c r="E50" s="159"/>
      <c r="F50" s="80" t="s">
        <v>12</v>
      </c>
      <c r="G50" s="150" t="s">
        <v>102</v>
      </c>
      <c r="H50" s="151"/>
      <c r="I50" s="151"/>
      <c r="J50" s="68"/>
    </row>
    <row r="51" spans="1:10" x14ac:dyDescent="0.25">
      <c r="A51" s="82" t="s">
        <v>103</v>
      </c>
      <c r="B51" s="157" t="s">
        <v>104</v>
      </c>
      <c r="C51" s="158"/>
      <c r="D51" s="158"/>
      <c r="E51" s="159"/>
      <c r="F51" s="80" t="s">
        <v>12</v>
      </c>
      <c r="G51" s="150" t="s">
        <v>105</v>
      </c>
      <c r="H51" s="151"/>
      <c r="I51" s="151"/>
      <c r="J51" s="68"/>
    </row>
    <row r="52" spans="1:10" x14ac:dyDescent="0.25">
      <c r="A52" s="82" t="s">
        <v>106</v>
      </c>
      <c r="B52" s="157" t="s">
        <v>107</v>
      </c>
      <c r="C52" s="158"/>
      <c r="D52" s="158"/>
      <c r="E52" s="159"/>
      <c r="F52" s="80" t="s">
        <v>12</v>
      </c>
      <c r="G52" s="150" t="s">
        <v>108</v>
      </c>
      <c r="H52" s="151"/>
      <c r="I52" s="151"/>
      <c r="J52" s="68"/>
    </row>
    <row r="53" spans="1:10" ht="25.9" customHeight="1" x14ac:dyDescent="0.25">
      <c r="A53" s="94" t="s">
        <v>109</v>
      </c>
      <c r="B53" s="157" t="s">
        <v>110</v>
      </c>
      <c r="C53" s="158"/>
      <c r="D53" s="158"/>
      <c r="E53" s="159"/>
      <c r="F53" s="80" t="s">
        <v>0</v>
      </c>
      <c r="G53" s="150" t="s">
        <v>111</v>
      </c>
      <c r="H53" s="151"/>
      <c r="I53" s="151"/>
      <c r="J53" s="68"/>
    </row>
    <row r="54" spans="1:10" ht="21" customHeight="1" x14ac:dyDescent="0.25">
      <c r="A54" s="33" t="s">
        <v>112</v>
      </c>
      <c r="B54" s="126" t="s">
        <v>165</v>
      </c>
      <c r="C54" s="126"/>
      <c r="D54" s="126"/>
      <c r="E54" s="126"/>
      <c r="F54" s="29" t="s">
        <v>0</v>
      </c>
      <c r="G54" s="155" t="s">
        <v>0</v>
      </c>
      <c r="H54" s="156"/>
      <c r="I54" s="156"/>
      <c r="J54" s="67"/>
    </row>
    <row r="55" spans="1:10" x14ac:dyDescent="0.25">
      <c r="A55" s="36" t="s">
        <v>113</v>
      </c>
      <c r="B55" s="126" t="s">
        <v>445</v>
      </c>
      <c r="C55" s="126"/>
      <c r="D55" s="126"/>
      <c r="E55" s="126"/>
      <c r="F55" s="29" t="s">
        <v>0</v>
      </c>
      <c r="G55" s="155" t="s">
        <v>0</v>
      </c>
      <c r="H55" s="156"/>
      <c r="I55" s="156"/>
      <c r="J55" s="67"/>
    </row>
    <row r="56" spans="1:10" x14ac:dyDescent="0.25">
      <c r="A56" s="33" t="s">
        <v>114</v>
      </c>
      <c r="B56" s="126" t="s">
        <v>166</v>
      </c>
      <c r="C56" s="126"/>
      <c r="D56" s="126"/>
      <c r="E56" s="126"/>
      <c r="F56" s="29" t="s">
        <v>0</v>
      </c>
      <c r="G56" s="155" t="s">
        <v>0</v>
      </c>
      <c r="H56" s="156"/>
      <c r="I56" s="156"/>
      <c r="J56" s="70">
        <f>SUBTOTAL(109,J57:J58)</f>
        <v>0</v>
      </c>
    </row>
    <row r="57" spans="1:10" ht="24.75" customHeight="1" x14ac:dyDescent="0.25">
      <c r="A57" s="79" t="s">
        <v>115</v>
      </c>
      <c r="B57" s="157" t="s">
        <v>116</v>
      </c>
      <c r="C57" s="158"/>
      <c r="D57" s="158"/>
      <c r="E57" s="159"/>
      <c r="F57" s="80" t="s">
        <v>16</v>
      </c>
      <c r="G57" s="150" t="s">
        <v>117</v>
      </c>
      <c r="H57" s="152"/>
      <c r="I57" s="152"/>
      <c r="J57" s="68"/>
    </row>
    <row r="58" spans="1:10" x14ac:dyDescent="0.25">
      <c r="A58" s="82" t="s">
        <v>118</v>
      </c>
      <c r="B58" s="157" t="s">
        <v>119</v>
      </c>
      <c r="C58" s="158"/>
      <c r="D58" s="158"/>
      <c r="E58" s="159"/>
      <c r="F58" s="80" t="s">
        <v>120</v>
      </c>
      <c r="G58" s="150" t="s">
        <v>17</v>
      </c>
      <c r="H58" s="152"/>
      <c r="I58" s="152"/>
      <c r="J58" s="68"/>
    </row>
    <row r="59" spans="1:10" ht="15" customHeight="1" x14ac:dyDescent="0.25">
      <c r="A59" s="36" t="s">
        <v>121</v>
      </c>
      <c r="B59" s="126" t="s">
        <v>167</v>
      </c>
      <c r="C59" s="126"/>
      <c r="D59" s="126"/>
      <c r="E59" s="126"/>
      <c r="F59" s="30" t="s">
        <v>0</v>
      </c>
      <c r="G59" s="165" t="s">
        <v>0</v>
      </c>
      <c r="H59" s="166"/>
      <c r="I59" s="166"/>
      <c r="J59" s="70">
        <f>SUBTOTAL(109,J60:J61)</f>
        <v>0</v>
      </c>
    </row>
    <row r="60" spans="1:10" x14ac:dyDescent="0.25">
      <c r="A60" s="92" t="s">
        <v>122</v>
      </c>
      <c r="B60" s="167" t="s">
        <v>150</v>
      </c>
      <c r="C60" s="167"/>
      <c r="D60" s="167"/>
      <c r="E60" s="167"/>
      <c r="F60" s="93" t="s">
        <v>0</v>
      </c>
      <c r="G60" s="168" t="s">
        <v>0</v>
      </c>
      <c r="H60" s="169"/>
      <c r="I60" s="169"/>
      <c r="J60" s="67"/>
    </row>
    <row r="61" spans="1:10" x14ac:dyDescent="0.25">
      <c r="A61" s="92" t="s">
        <v>123</v>
      </c>
      <c r="B61" s="167" t="s">
        <v>168</v>
      </c>
      <c r="C61" s="167"/>
      <c r="D61" s="167"/>
      <c r="E61" s="167"/>
      <c r="F61" s="93" t="s">
        <v>0</v>
      </c>
      <c r="G61" s="168" t="s">
        <v>0</v>
      </c>
      <c r="H61" s="170"/>
      <c r="I61" s="170"/>
      <c r="J61" s="67"/>
    </row>
    <row r="62" spans="1:10" ht="15" customHeight="1" x14ac:dyDescent="0.25">
      <c r="A62" s="33" t="s">
        <v>124</v>
      </c>
      <c r="B62" s="126" t="s">
        <v>433</v>
      </c>
      <c r="C62" s="126"/>
      <c r="D62" s="126"/>
      <c r="E62" s="126"/>
      <c r="F62" s="30" t="s">
        <v>0</v>
      </c>
      <c r="G62" s="165" t="s">
        <v>0</v>
      </c>
      <c r="H62" s="171"/>
      <c r="I62" s="171"/>
      <c r="J62" s="70">
        <f>SUBTOTAL(109,J63:J64)</f>
        <v>0</v>
      </c>
    </row>
    <row r="63" spans="1:10" x14ac:dyDescent="0.25">
      <c r="A63" s="89" t="s">
        <v>125</v>
      </c>
      <c r="B63" s="157" t="s">
        <v>126</v>
      </c>
      <c r="C63" s="158"/>
      <c r="D63" s="158"/>
      <c r="E63" s="159"/>
      <c r="F63" s="80" t="s">
        <v>14</v>
      </c>
      <c r="G63" s="150" t="s">
        <v>127</v>
      </c>
      <c r="H63" s="151"/>
      <c r="I63" s="151"/>
      <c r="J63" s="68"/>
    </row>
    <row r="64" spans="1:10" x14ac:dyDescent="0.25">
      <c r="A64" s="90" t="s">
        <v>128</v>
      </c>
      <c r="B64" s="131" t="s">
        <v>431</v>
      </c>
      <c r="C64" s="132"/>
      <c r="D64" s="132"/>
      <c r="E64" s="133"/>
      <c r="F64" s="91" t="s">
        <v>120</v>
      </c>
      <c r="G64" s="172" t="s">
        <v>17</v>
      </c>
      <c r="H64" s="151"/>
      <c r="I64" s="151"/>
      <c r="J64" s="69"/>
    </row>
    <row r="65" spans="1:10" ht="28.9" customHeight="1" x14ac:dyDescent="0.25">
      <c r="A65" s="124" t="s">
        <v>169</v>
      </c>
      <c r="B65" s="124"/>
      <c r="C65" s="124"/>
      <c r="D65" s="124"/>
      <c r="E65" s="124"/>
      <c r="F65" s="124" t="s">
        <v>171</v>
      </c>
      <c r="G65" s="124"/>
      <c r="H65" s="124"/>
      <c r="I65" s="124"/>
      <c r="J65" s="78">
        <f>SUBTOTAL(109,J4:J64)</f>
        <v>0</v>
      </c>
    </row>
  </sheetData>
  <sheetProtection algorithmName="SHA-512" hashValue="DCGmwcF/t/mNgMjSReKxNGqqFCGkNLupca2NAG7tOWZ6R1svPc8chS8x0XM4qjWPIY9d887MaQ589jFU1E9T1Q==" saltValue="EPHubXlCT87MQHpSVlAD0A==" spinCount="100000" sheet="1" formatColumns="0"/>
  <mergeCells count="128">
    <mergeCell ref="F65:I65"/>
    <mergeCell ref="G60:I60"/>
    <mergeCell ref="G61:I61"/>
    <mergeCell ref="G62:I62"/>
    <mergeCell ref="G63:I63"/>
    <mergeCell ref="B16:E16"/>
    <mergeCell ref="B17:E17"/>
    <mergeCell ref="B18:E18"/>
    <mergeCell ref="B19:E19"/>
    <mergeCell ref="B20:E20"/>
    <mergeCell ref="B21:E21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5:E35"/>
    <mergeCell ref="G64:I64"/>
    <mergeCell ref="G56:I56"/>
    <mergeCell ref="G57:I57"/>
    <mergeCell ref="G58:I58"/>
    <mergeCell ref="G59:I59"/>
    <mergeCell ref="B59:E59"/>
    <mergeCell ref="B60:E60"/>
    <mergeCell ref="B61:E61"/>
    <mergeCell ref="B57:E57"/>
    <mergeCell ref="B58:E58"/>
    <mergeCell ref="B63:E63"/>
    <mergeCell ref="G50:I50"/>
    <mergeCell ref="G51:I51"/>
    <mergeCell ref="G52:I52"/>
    <mergeCell ref="G53:I53"/>
    <mergeCell ref="G54:I54"/>
    <mergeCell ref="G55:I55"/>
    <mergeCell ref="B50:E50"/>
    <mergeCell ref="B51:E51"/>
    <mergeCell ref="B52:E52"/>
    <mergeCell ref="B53:E53"/>
    <mergeCell ref="G44:I44"/>
    <mergeCell ref="G45:I45"/>
    <mergeCell ref="G46:I46"/>
    <mergeCell ref="G47:I47"/>
    <mergeCell ref="G48:I48"/>
    <mergeCell ref="G49:I49"/>
    <mergeCell ref="B45:E45"/>
    <mergeCell ref="B46:E46"/>
    <mergeCell ref="B47:E47"/>
    <mergeCell ref="B48:E48"/>
    <mergeCell ref="G40:I40"/>
    <mergeCell ref="G39:I39"/>
    <mergeCell ref="G42:I42"/>
    <mergeCell ref="G41:I41"/>
    <mergeCell ref="G43:I43"/>
    <mergeCell ref="B40:E40"/>
    <mergeCell ref="B41:E41"/>
    <mergeCell ref="B42:E42"/>
    <mergeCell ref="B43:E43"/>
    <mergeCell ref="G34:I34"/>
    <mergeCell ref="G33:I33"/>
    <mergeCell ref="G35:I35"/>
    <mergeCell ref="G36:I36"/>
    <mergeCell ref="G37:I37"/>
    <mergeCell ref="G38:I38"/>
    <mergeCell ref="B36:E36"/>
    <mergeCell ref="B37:E37"/>
    <mergeCell ref="G28:I28"/>
    <mergeCell ref="G29:I29"/>
    <mergeCell ref="G30:I30"/>
    <mergeCell ref="G31:I31"/>
    <mergeCell ref="G32:I32"/>
    <mergeCell ref="G23:I23"/>
    <mergeCell ref="G24:I24"/>
    <mergeCell ref="G25:I25"/>
    <mergeCell ref="G26:I26"/>
    <mergeCell ref="G27:I27"/>
    <mergeCell ref="G17:I17"/>
    <mergeCell ref="G18:I18"/>
    <mergeCell ref="G19:I19"/>
    <mergeCell ref="G20:I20"/>
    <mergeCell ref="G21:I21"/>
    <mergeCell ref="G22:I22"/>
    <mergeCell ref="G11:I11"/>
    <mergeCell ref="G12:I12"/>
    <mergeCell ref="G14:I14"/>
    <mergeCell ref="G13:I13"/>
    <mergeCell ref="G15:I15"/>
    <mergeCell ref="G16:I16"/>
    <mergeCell ref="B11:E11"/>
    <mergeCell ref="B12:E12"/>
    <mergeCell ref="B13:E13"/>
    <mergeCell ref="B5:E5"/>
    <mergeCell ref="B6:E6"/>
    <mergeCell ref="B7:E7"/>
    <mergeCell ref="B8:E8"/>
    <mergeCell ref="B9:E9"/>
    <mergeCell ref="B10:E10"/>
    <mergeCell ref="A2:J2"/>
    <mergeCell ref="A1:J1"/>
    <mergeCell ref="G4:I4"/>
    <mergeCell ref="G3:I3"/>
    <mergeCell ref="B4:E4"/>
    <mergeCell ref="G6:I6"/>
    <mergeCell ref="G5:I5"/>
    <mergeCell ref="G8:I8"/>
    <mergeCell ref="G7:I7"/>
    <mergeCell ref="G10:I10"/>
    <mergeCell ref="G9:I9"/>
    <mergeCell ref="B3:E3"/>
    <mergeCell ref="A65:E65"/>
    <mergeCell ref="B44:E44"/>
    <mergeCell ref="B49:E49"/>
    <mergeCell ref="B54:E54"/>
    <mergeCell ref="B55:E55"/>
    <mergeCell ref="B14:E14"/>
    <mergeCell ref="B22:E22"/>
    <mergeCell ref="B15:E15"/>
    <mergeCell ref="B56:E56"/>
    <mergeCell ref="B33:E33"/>
    <mergeCell ref="B34:E34"/>
    <mergeCell ref="B38:E38"/>
    <mergeCell ref="B39:E39"/>
    <mergeCell ref="B64:E64"/>
    <mergeCell ref="B62:E62"/>
  </mergeCells>
  <pageMargins left="0.54166666666666663" right="0.54166666666666663" top="0.3611111111111111" bottom="0.3611111111111111" header="0.3" footer="0.3"/>
  <pageSetup paperSize="9" scale="77" orientation="portrait" r:id="rId1"/>
  <rowBreaks count="1" manualBreakCount="1">
    <brk id="2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3"/>
  <sheetViews>
    <sheetView zoomScaleNormal="100" workbookViewId="0">
      <selection activeCell="J62" sqref="J62"/>
    </sheetView>
  </sheetViews>
  <sheetFormatPr defaultColWidth="0" defaultRowHeight="15" zeroHeight="1" x14ac:dyDescent="0.25"/>
  <cols>
    <col min="1" max="1" width="5.28515625" customWidth="1"/>
    <col min="2" max="3" width="9.140625" customWidth="1"/>
    <col min="4" max="4" width="44" customWidth="1"/>
    <col min="5" max="5" width="7.7109375" customWidth="1"/>
    <col min="6" max="6" width="8.7109375" customWidth="1"/>
    <col min="7" max="7" width="15.28515625" customWidth="1"/>
    <col min="8" max="16384" width="9.140625" hidden="1"/>
  </cols>
  <sheetData>
    <row r="1" spans="1:7" x14ac:dyDescent="0.25">
      <c r="A1" s="173" t="s">
        <v>248</v>
      </c>
      <c r="B1" s="174"/>
      <c r="C1" s="174"/>
      <c r="D1" s="174"/>
      <c r="E1" s="174"/>
      <c r="F1" s="174"/>
      <c r="G1" s="174"/>
    </row>
    <row r="2" spans="1:7" x14ac:dyDescent="0.25">
      <c r="A2" s="175"/>
      <c r="B2" s="176"/>
      <c r="C2" s="176"/>
      <c r="D2" s="176"/>
      <c r="E2" s="176"/>
      <c r="F2" s="176"/>
      <c r="G2" s="176"/>
    </row>
    <row r="3" spans="1:7" x14ac:dyDescent="0.25">
      <c r="A3" s="177"/>
      <c r="B3" s="178"/>
      <c r="C3" s="178"/>
      <c r="D3" s="178"/>
      <c r="E3" s="178"/>
      <c r="F3" s="178"/>
      <c r="G3" s="178"/>
    </row>
    <row r="4" spans="1:7" ht="25.5" x14ac:dyDescent="0.25">
      <c r="A4" s="13" t="s">
        <v>2</v>
      </c>
      <c r="B4" s="179" t="s">
        <v>3</v>
      </c>
      <c r="C4" s="180"/>
      <c r="D4" s="181"/>
      <c r="E4" s="14" t="s">
        <v>4</v>
      </c>
      <c r="F4" s="13" t="s">
        <v>5</v>
      </c>
      <c r="G4" s="15" t="s">
        <v>170</v>
      </c>
    </row>
    <row r="5" spans="1:7" x14ac:dyDescent="0.25">
      <c r="A5" s="16" t="s">
        <v>1</v>
      </c>
      <c r="B5" s="182" t="s">
        <v>249</v>
      </c>
      <c r="C5" s="182"/>
      <c r="D5" s="182"/>
      <c r="E5" s="107"/>
      <c r="F5" s="108"/>
      <c r="G5" s="59"/>
    </row>
    <row r="6" spans="1:7" x14ac:dyDescent="0.25">
      <c r="A6" s="16" t="s">
        <v>6</v>
      </c>
      <c r="B6" s="182" t="s">
        <v>250</v>
      </c>
      <c r="C6" s="182"/>
      <c r="D6" s="182"/>
      <c r="E6" s="107"/>
      <c r="F6" s="108"/>
      <c r="G6" s="59"/>
    </row>
    <row r="7" spans="1:7" ht="17.25" customHeight="1" x14ac:dyDescent="0.25">
      <c r="A7" s="16" t="s">
        <v>7</v>
      </c>
      <c r="B7" s="182" t="s">
        <v>251</v>
      </c>
      <c r="C7" s="182"/>
      <c r="D7" s="182"/>
      <c r="E7" s="107"/>
      <c r="F7" s="108"/>
      <c r="G7" s="59"/>
    </row>
    <row r="8" spans="1:7" x14ac:dyDescent="0.25">
      <c r="A8" s="16" t="s">
        <v>8</v>
      </c>
      <c r="B8" s="182" t="s">
        <v>252</v>
      </c>
      <c r="C8" s="182"/>
      <c r="D8" s="182"/>
      <c r="E8" s="107"/>
      <c r="F8" s="108"/>
      <c r="G8" s="59"/>
    </row>
    <row r="9" spans="1:7" x14ac:dyDescent="0.25">
      <c r="A9" s="16" t="s">
        <v>9</v>
      </c>
      <c r="B9" s="182" t="s">
        <v>253</v>
      </c>
      <c r="C9" s="182"/>
      <c r="D9" s="182"/>
      <c r="E9" s="107"/>
      <c r="F9" s="108"/>
      <c r="G9" s="59"/>
    </row>
    <row r="10" spans="1:7" x14ac:dyDescent="0.25">
      <c r="A10" s="17">
        <v>6</v>
      </c>
      <c r="B10" s="184" t="s">
        <v>434</v>
      </c>
      <c r="C10" s="184"/>
      <c r="D10" s="184"/>
      <c r="E10" s="20"/>
      <c r="F10" s="20"/>
      <c r="G10" s="106">
        <f>SUBTOTAL(109,G11:G32)</f>
        <v>0</v>
      </c>
    </row>
    <row r="11" spans="1:7" ht="30" customHeight="1" x14ac:dyDescent="0.25">
      <c r="A11" s="100" t="s">
        <v>265</v>
      </c>
      <c r="B11" s="183" t="s">
        <v>254</v>
      </c>
      <c r="C11" s="183"/>
      <c r="D11" s="183"/>
      <c r="E11" s="101" t="s">
        <v>301</v>
      </c>
      <c r="F11" s="102">
        <v>2</v>
      </c>
      <c r="G11" s="71"/>
    </row>
    <row r="12" spans="1:7" ht="45" customHeight="1" x14ac:dyDescent="0.25">
      <c r="A12" s="100" t="s">
        <v>266</v>
      </c>
      <c r="B12" s="183" t="s">
        <v>255</v>
      </c>
      <c r="C12" s="183"/>
      <c r="D12" s="183"/>
      <c r="E12" s="101" t="s">
        <v>300</v>
      </c>
      <c r="F12" s="102">
        <v>1</v>
      </c>
      <c r="G12" s="71"/>
    </row>
    <row r="13" spans="1:7" ht="30" customHeight="1" x14ac:dyDescent="0.25">
      <c r="A13" s="100" t="s">
        <v>267</v>
      </c>
      <c r="B13" s="183" t="s">
        <v>256</v>
      </c>
      <c r="C13" s="183"/>
      <c r="D13" s="183"/>
      <c r="E13" s="101" t="s">
        <v>301</v>
      </c>
      <c r="F13" s="101" t="s">
        <v>17</v>
      </c>
      <c r="G13" s="71"/>
    </row>
    <row r="14" spans="1:7" ht="30" customHeight="1" x14ac:dyDescent="0.25">
      <c r="A14" s="100" t="s">
        <v>268</v>
      </c>
      <c r="B14" s="183" t="s">
        <v>257</v>
      </c>
      <c r="C14" s="183"/>
      <c r="D14" s="183"/>
      <c r="E14" s="101" t="s">
        <v>301</v>
      </c>
      <c r="F14" s="101" t="s">
        <v>17</v>
      </c>
      <c r="G14" s="71"/>
    </row>
    <row r="15" spans="1:7" ht="18" customHeight="1" x14ac:dyDescent="0.25">
      <c r="A15" s="100" t="s">
        <v>269</v>
      </c>
      <c r="B15" s="183" t="s">
        <v>258</v>
      </c>
      <c r="C15" s="183"/>
      <c r="D15" s="183"/>
      <c r="E15" s="101" t="s">
        <v>300</v>
      </c>
      <c r="F15" s="101" t="s">
        <v>17</v>
      </c>
      <c r="G15" s="71"/>
    </row>
    <row r="16" spans="1:7" ht="30" customHeight="1" x14ac:dyDescent="0.25">
      <c r="A16" s="100" t="s">
        <v>270</v>
      </c>
      <c r="B16" s="183" t="s">
        <v>259</v>
      </c>
      <c r="C16" s="183"/>
      <c r="D16" s="183"/>
      <c r="E16" s="101" t="s">
        <v>301</v>
      </c>
      <c r="F16" s="101" t="s">
        <v>17</v>
      </c>
      <c r="G16" s="71"/>
    </row>
    <row r="17" spans="1:7" ht="42.75" customHeight="1" x14ac:dyDescent="0.25">
      <c r="A17" s="100" t="s">
        <v>271</v>
      </c>
      <c r="B17" s="183" t="s">
        <v>260</v>
      </c>
      <c r="C17" s="183"/>
      <c r="D17" s="183"/>
      <c r="E17" s="101" t="s">
        <v>300</v>
      </c>
      <c r="F17" s="101" t="s">
        <v>17</v>
      </c>
      <c r="G17" s="71"/>
    </row>
    <row r="18" spans="1:7" x14ac:dyDescent="0.25">
      <c r="A18" s="100" t="s">
        <v>272</v>
      </c>
      <c r="B18" s="183" t="s">
        <v>261</v>
      </c>
      <c r="C18" s="183"/>
      <c r="D18" s="183"/>
      <c r="E18" s="101" t="s">
        <v>300</v>
      </c>
      <c r="F18" s="101" t="s">
        <v>17</v>
      </c>
      <c r="G18" s="71"/>
    </row>
    <row r="19" spans="1:7" ht="30" customHeight="1" x14ac:dyDescent="0.25">
      <c r="A19" s="100" t="s">
        <v>273</v>
      </c>
      <c r="B19" s="183" t="s">
        <v>262</v>
      </c>
      <c r="C19" s="183"/>
      <c r="D19" s="183"/>
      <c r="E19" s="101" t="s">
        <v>301</v>
      </c>
      <c r="F19" s="101" t="s">
        <v>17</v>
      </c>
      <c r="G19" s="71"/>
    </row>
    <row r="20" spans="1:7" ht="16.149999999999999" customHeight="1" x14ac:dyDescent="0.25">
      <c r="A20" s="100" t="s">
        <v>274</v>
      </c>
      <c r="B20" s="183" t="s">
        <v>263</v>
      </c>
      <c r="C20" s="183"/>
      <c r="D20" s="183"/>
      <c r="E20" s="101" t="s">
        <v>300</v>
      </c>
      <c r="F20" s="101" t="s">
        <v>17</v>
      </c>
      <c r="G20" s="71"/>
    </row>
    <row r="21" spans="1:7" ht="42" customHeight="1" x14ac:dyDescent="0.25">
      <c r="A21" s="100" t="s">
        <v>275</v>
      </c>
      <c r="B21" s="183" t="s">
        <v>264</v>
      </c>
      <c r="C21" s="183"/>
      <c r="D21" s="183"/>
      <c r="E21" s="101" t="s">
        <v>300</v>
      </c>
      <c r="F21" s="101" t="s">
        <v>17</v>
      </c>
      <c r="G21" s="71"/>
    </row>
    <row r="22" spans="1:7" ht="24.6" customHeight="1" x14ac:dyDescent="0.25">
      <c r="A22" s="100" t="s">
        <v>287</v>
      </c>
      <c r="B22" s="183" t="s">
        <v>276</v>
      </c>
      <c r="C22" s="183"/>
      <c r="D22" s="183"/>
      <c r="E22" s="103" t="s">
        <v>300</v>
      </c>
      <c r="F22" s="103" t="s">
        <v>17</v>
      </c>
      <c r="G22" s="72"/>
    </row>
    <row r="23" spans="1:7" ht="36" customHeight="1" x14ac:dyDescent="0.25">
      <c r="A23" s="100" t="s">
        <v>288</v>
      </c>
      <c r="B23" s="183" t="s">
        <v>277</v>
      </c>
      <c r="C23" s="183"/>
      <c r="D23" s="183"/>
      <c r="E23" s="103" t="s">
        <v>300</v>
      </c>
      <c r="F23" s="103" t="s">
        <v>17</v>
      </c>
      <c r="G23" s="72"/>
    </row>
    <row r="24" spans="1:7" ht="26.45" customHeight="1" x14ac:dyDescent="0.25">
      <c r="A24" s="100" t="s">
        <v>289</v>
      </c>
      <c r="B24" s="183" t="s">
        <v>278</v>
      </c>
      <c r="C24" s="183"/>
      <c r="D24" s="183"/>
      <c r="E24" s="103" t="s">
        <v>301</v>
      </c>
      <c r="F24" s="103" t="s">
        <v>117</v>
      </c>
      <c r="G24" s="72"/>
    </row>
    <row r="25" spans="1:7" x14ac:dyDescent="0.25">
      <c r="A25" s="100" t="s">
        <v>290</v>
      </c>
      <c r="B25" s="183" t="s">
        <v>279</v>
      </c>
      <c r="C25" s="183"/>
      <c r="D25" s="183"/>
      <c r="E25" s="103" t="s">
        <v>301</v>
      </c>
      <c r="F25" s="103" t="s">
        <v>117</v>
      </c>
      <c r="G25" s="72"/>
    </row>
    <row r="26" spans="1:7" s="2" customFormat="1" x14ac:dyDescent="0.25">
      <c r="A26" s="104" t="s">
        <v>291</v>
      </c>
      <c r="B26" s="183" t="s">
        <v>280</v>
      </c>
      <c r="C26" s="183"/>
      <c r="D26" s="183"/>
      <c r="E26" s="101" t="s">
        <v>301</v>
      </c>
      <c r="F26" s="101" t="s">
        <v>17</v>
      </c>
      <c r="G26" s="71"/>
    </row>
    <row r="27" spans="1:7" s="2" customFormat="1" x14ac:dyDescent="0.25">
      <c r="A27" s="104" t="s">
        <v>292</v>
      </c>
      <c r="B27" s="185" t="s">
        <v>281</v>
      </c>
      <c r="C27" s="186"/>
      <c r="D27" s="187"/>
      <c r="E27" s="101" t="s">
        <v>301</v>
      </c>
      <c r="F27" s="101" t="s">
        <v>17</v>
      </c>
      <c r="G27" s="71"/>
    </row>
    <row r="28" spans="1:7" s="9" customFormat="1" x14ac:dyDescent="0.25">
      <c r="A28" s="100" t="s">
        <v>293</v>
      </c>
      <c r="B28" s="185" t="s">
        <v>282</v>
      </c>
      <c r="C28" s="186"/>
      <c r="D28" s="187"/>
      <c r="E28" s="103" t="s">
        <v>301</v>
      </c>
      <c r="F28" s="103" t="s">
        <v>17</v>
      </c>
      <c r="G28" s="72"/>
    </row>
    <row r="29" spans="1:7" ht="30" customHeight="1" x14ac:dyDescent="0.25">
      <c r="A29" s="100" t="s">
        <v>294</v>
      </c>
      <c r="B29" s="185" t="s">
        <v>283</v>
      </c>
      <c r="C29" s="186"/>
      <c r="D29" s="187"/>
      <c r="E29" s="103" t="s">
        <v>301</v>
      </c>
      <c r="F29" s="103" t="s">
        <v>17</v>
      </c>
      <c r="G29" s="72"/>
    </row>
    <row r="30" spans="1:7" ht="15" customHeight="1" x14ac:dyDescent="0.25">
      <c r="A30" s="100" t="s">
        <v>295</v>
      </c>
      <c r="B30" s="185" t="s">
        <v>284</v>
      </c>
      <c r="C30" s="186"/>
      <c r="D30" s="187"/>
      <c r="E30" s="103" t="s">
        <v>301</v>
      </c>
      <c r="F30" s="103" t="s">
        <v>117</v>
      </c>
      <c r="G30" s="72"/>
    </row>
    <row r="31" spans="1:7" x14ac:dyDescent="0.25">
      <c r="A31" s="100" t="s">
        <v>296</v>
      </c>
      <c r="B31" s="185" t="s">
        <v>285</v>
      </c>
      <c r="C31" s="186"/>
      <c r="D31" s="187"/>
      <c r="E31" s="103" t="s">
        <v>301</v>
      </c>
      <c r="F31" s="103" t="s">
        <v>117</v>
      </c>
      <c r="G31" s="72"/>
    </row>
    <row r="32" spans="1:7" x14ac:dyDescent="0.25">
      <c r="A32" s="100" t="s">
        <v>297</v>
      </c>
      <c r="B32" s="185" t="s">
        <v>286</v>
      </c>
      <c r="C32" s="186"/>
      <c r="D32" s="187"/>
      <c r="E32" s="103" t="s">
        <v>300</v>
      </c>
      <c r="F32" s="103" t="s">
        <v>117</v>
      </c>
      <c r="G32" s="72"/>
    </row>
    <row r="33" spans="1:7" x14ac:dyDescent="0.25">
      <c r="A33" s="19">
        <v>7</v>
      </c>
      <c r="B33" s="188" t="s">
        <v>298</v>
      </c>
      <c r="C33" s="188"/>
      <c r="D33" s="188"/>
      <c r="E33" s="20"/>
      <c r="F33" s="20"/>
      <c r="G33" s="59"/>
    </row>
    <row r="34" spans="1:7" ht="30" customHeight="1" x14ac:dyDescent="0.25">
      <c r="A34" s="17">
        <v>8</v>
      </c>
      <c r="B34" s="189" t="s">
        <v>299</v>
      </c>
      <c r="C34" s="189"/>
      <c r="D34" s="189"/>
      <c r="E34" s="20"/>
      <c r="F34" s="20"/>
      <c r="G34" s="105">
        <f>SUBTOTAL(109,G35:G70)</f>
        <v>0</v>
      </c>
    </row>
    <row r="35" spans="1:7" ht="39" customHeight="1" x14ac:dyDescent="0.25">
      <c r="A35" s="100" t="s">
        <v>306</v>
      </c>
      <c r="B35" s="183" t="s">
        <v>302</v>
      </c>
      <c r="C35" s="183"/>
      <c r="D35" s="183"/>
      <c r="E35" s="103" t="s">
        <v>12</v>
      </c>
      <c r="F35" s="103" t="s">
        <v>340</v>
      </c>
      <c r="G35" s="72"/>
    </row>
    <row r="36" spans="1:7" ht="38.25" customHeight="1" x14ac:dyDescent="0.25">
      <c r="A36" s="100" t="s">
        <v>307</v>
      </c>
      <c r="B36" s="183" t="s">
        <v>303</v>
      </c>
      <c r="C36" s="183"/>
      <c r="D36" s="183"/>
      <c r="E36" s="103" t="s">
        <v>12</v>
      </c>
      <c r="F36" s="103" t="s">
        <v>341</v>
      </c>
      <c r="G36" s="72"/>
    </row>
    <row r="37" spans="1:7" ht="36" customHeight="1" x14ac:dyDescent="0.25">
      <c r="A37" s="100" t="s">
        <v>308</v>
      </c>
      <c r="B37" s="183" t="s">
        <v>304</v>
      </c>
      <c r="C37" s="183"/>
      <c r="D37" s="183"/>
      <c r="E37" s="103" t="s">
        <v>12</v>
      </c>
      <c r="F37" s="103" t="s">
        <v>342</v>
      </c>
      <c r="G37" s="72"/>
    </row>
    <row r="38" spans="1:7" ht="36.75" customHeight="1" x14ac:dyDescent="0.25">
      <c r="A38" s="100" t="s">
        <v>309</v>
      </c>
      <c r="B38" s="183" t="s">
        <v>305</v>
      </c>
      <c r="C38" s="183"/>
      <c r="D38" s="183"/>
      <c r="E38" s="103" t="s">
        <v>12</v>
      </c>
      <c r="F38" s="103" t="s">
        <v>343</v>
      </c>
      <c r="G38" s="72"/>
    </row>
    <row r="39" spans="1:7" ht="37.5" customHeight="1" x14ac:dyDescent="0.25">
      <c r="A39" s="100" t="s">
        <v>310</v>
      </c>
      <c r="B39" s="183" t="s">
        <v>344</v>
      </c>
      <c r="C39" s="183"/>
      <c r="D39" s="183"/>
      <c r="E39" s="103" t="s">
        <v>12</v>
      </c>
      <c r="F39" s="103" t="s">
        <v>370</v>
      </c>
      <c r="G39" s="72"/>
    </row>
    <row r="40" spans="1:7" ht="25.5" customHeight="1" x14ac:dyDescent="0.25">
      <c r="A40" s="100" t="s">
        <v>311</v>
      </c>
      <c r="B40" s="183" t="s">
        <v>345</v>
      </c>
      <c r="C40" s="183"/>
      <c r="D40" s="183"/>
      <c r="E40" s="103" t="s">
        <v>12</v>
      </c>
      <c r="F40" s="103" t="s">
        <v>371</v>
      </c>
      <c r="G40" s="72"/>
    </row>
    <row r="41" spans="1:7" ht="27" customHeight="1" x14ac:dyDescent="0.25">
      <c r="A41" s="100" t="s">
        <v>312</v>
      </c>
      <c r="B41" s="183" t="s">
        <v>346</v>
      </c>
      <c r="C41" s="183"/>
      <c r="D41" s="183"/>
      <c r="E41" s="103" t="s">
        <v>12</v>
      </c>
      <c r="F41" s="103" t="s">
        <v>372</v>
      </c>
      <c r="G41" s="72"/>
    </row>
    <row r="42" spans="1:7" ht="25.5" customHeight="1" x14ac:dyDescent="0.25">
      <c r="A42" s="100" t="s">
        <v>313</v>
      </c>
      <c r="B42" s="183" t="s">
        <v>347</v>
      </c>
      <c r="C42" s="183"/>
      <c r="D42" s="183"/>
      <c r="E42" s="103" t="s">
        <v>12</v>
      </c>
      <c r="F42" s="103" t="s">
        <v>373</v>
      </c>
      <c r="G42" s="72"/>
    </row>
    <row r="43" spans="1:7" ht="25.5" customHeight="1" x14ac:dyDescent="0.25">
      <c r="A43" s="100" t="s">
        <v>314</v>
      </c>
      <c r="B43" s="183" t="s">
        <v>348</v>
      </c>
      <c r="C43" s="183"/>
      <c r="D43" s="183"/>
      <c r="E43" s="103" t="s">
        <v>14</v>
      </c>
      <c r="F43" s="103" t="s">
        <v>374</v>
      </c>
      <c r="G43" s="72"/>
    </row>
    <row r="44" spans="1:7" ht="26.25" customHeight="1" x14ac:dyDescent="0.25">
      <c r="A44" s="100" t="s">
        <v>315</v>
      </c>
      <c r="B44" s="183" t="s">
        <v>349</v>
      </c>
      <c r="C44" s="183"/>
      <c r="D44" s="183"/>
      <c r="E44" s="103" t="s">
        <v>14</v>
      </c>
      <c r="F44" s="103" t="s">
        <v>375</v>
      </c>
      <c r="G44" s="72"/>
    </row>
    <row r="45" spans="1:7" ht="26.25" customHeight="1" x14ac:dyDescent="0.25">
      <c r="A45" s="100" t="s">
        <v>316</v>
      </c>
      <c r="B45" s="183" t="s">
        <v>350</v>
      </c>
      <c r="C45" s="183"/>
      <c r="D45" s="183"/>
      <c r="E45" s="103" t="s">
        <v>12</v>
      </c>
      <c r="F45" s="103" t="s">
        <v>376</v>
      </c>
      <c r="G45" s="72"/>
    </row>
    <row r="46" spans="1:7" ht="27.75" customHeight="1" x14ac:dyDescent="0.25">
      <c r="A46" s="100" t="s">
        <v>317</v>
      </c>
      <c r="B46" s="183" t="s">
        <v>351</v>
      </c>
      <c r="C46" s="183"/>
      <c r="D46" s="183"/>
      <c r="E46" s="103" t="s">
        <v>12</v>
      </c>
      <c r="F46" s="103" t="s">
        <v>377</v>
      </c>
      <c r="G46" s="72"/>
    </row>
    <row r="47" spans="1:7" ht="24.75" customHeight="1" x14ac:dyDescent="0.25">
      <c r="A47" s="100" t="s">
        <v>318</v>
      </c>
      <c r="B47" s="183" t="s">
        <v>352</v>
      </c>
      <c r="C47" s="183"/>
      <c r="D47" s="183"/>
      <c r="E47" s="103" t="s">
        <v>301</v>
      </c>
      <c r="F47" s="103" t="s">
        <v>378</v>
      </c>
      <c r="G47" s="72"/>
    </row>
    <row r="48" spans="1:7" ht="24.75" customHeight="1" x14ac:dyDescent="0.25">
      <c r="A48" s="100" t="s">
        <v>319</v>
      </c>
      <c r="B48" s="183" t="s">
        <v>353</v>
      </c>
      <c r="C48" s="183"/>
      <c r="D48" s="183"/>
      <c r="E48" s="103" t="s">
        <v>301</v>
      </c>
      <c r="F48" s="103" t="s">
        <v>379</v>
      </c>
      <c r="G48" s="72"/>
    </row>
    <row r="49" spans="1:7" ht="27" customHeight="1" x14ac:dyDescent="0.25">
      <c r="A49" s="100" t="s">
        <v>320</v>
      </c>
      <c r="B49" s="183" t="s">
        <v>354</v>
      </c>
      <c r="C49" s="183"/>
      <c r="D49" s="183"/>
      <c r="E49" s="103" t="s">
        <v>301</v>
      </c>
      <c r="F49" s="103" t="s">
        <v>379</v>
      </c>
      <c r="G49" s="72"/>
    </row>
    <row r="50" spans="1:7" ht="30" customHeight="1" x14ac:dyDescent="0.25">
      <c r="A50" s="100" t="s">
        <v>321</v>
      </c>
      <c r="B50" s="183" t="s">
        <v>355</v>
      </c>
      <c r="C50" s="183"/>
      <c r="D50" s="183"/>
      <c r="E50" s="103" t="s">
        <v>301</v>
      </c>
      <c r="F50" s="103" t="s">
        <v>380</v>
      </c>
      <c r="G50" s="72"/>
    </row>
    <row r="51" spans="1:7" ht="30" customHeight="1" x14ac:dyDescent="0.25">
      <c r="A51" s="100" t="s">
        <v>322</v>
      </c>
      <c r="B51" s="183" t="s">
        <v>356</v>
      </c>
      <c r="C51" s="183"/>
      <c r="D51" s="183"/>
      <c r="E51" s="103" t="s">
        <v>301</v>
      </c>
      <c r="F51" s="103" t="s">
        <v>381</v>
      </c>
      <c r="G51" s="72"/>
    </row>
    <row r="52" spans="1:7" ht="30" customHeight="1" x14ac:dyDescent="0.25">
      <c r="A52" s="100" t="s">
        <v>323</v>
      </c>
      <c r="B52" s="183" t="s">
        <v>357</v>
      </c>
      <c r="C52" s="183"/>
      <c r="D52" s="183"/>
      <c r="E52" s="103" t="s">
        <v>301</v>
      </c>
      <c r="F52" s="103" t="s">
        <v>117</v>
      </c>
      <c r="G52" s="72"/>
    </row>
    <row r="53" spans="1:7" ht="30" customHeight="1" x14ac:dyDescent="0.25">
      <c r="A53" s="100" t="s">
        <v>324</v>
      </c>
      <c r="B53" s="183" t="s">
        <v>358</v>
      </c>
      <c r="C53" s="183"/>
      <c r="D53" s="183"/>
      <c r="E53" s="103" t="s">
        <v>301</v>
      </c>
      <c r="F53" s="103" t="s">
        <v>117</v>
      </c>
      <c r="G53" s="72"/>
    </row>
    <row r="54" spans="1:7" ht="15" customHeight="1" x14ac:dyDescent="0.25">
      <c r="A54" s="100" t="s">
        <v>325</v>
      </c>
      <c r="B54" s="183" t="s">
        <v>359</v>
      </c>
      <c r="C54" s="183"/>
      <c r="D54" s="183"/>
      <c r="E54" s="103" t="s">
        <v>301</v>
      </c>
      <c r="F54" s="103" t="s">
        <v>382</v>
      </c>
      <c r="G54" s="72"/>
    </row>
    <row r="55" spans="1:7" ht="25.9" customHeight="1" x14ac:dyDescent="0.25">
      <c r="A55" s="100" t="s">
        <v>326</v>
      </c>
      <c r="B55" s="183" t="s">
        <v>360</v>
      </c>
      <c r="C55" s="183"/>
      <c r="D55" s="183"/>
      <c r="E55" s="103" t="s">
        <v>300</v>
      </c>
      <c r="F55" s="103" t="s">
        <v>383</v>
      </c>
      <c r="G55" s="72"/>
    </row>
    <row r="56" spans="1:7" ht="26.25" customHeight="1" x14ac:dyDescent="0.25">
      <c r="A56" s="100" t="s">
        <v>327</v>
      </c>
      <c r="B56" s="183" t="s">
        <v>361</v>
      </c>
      <c r="C56" s="183"/>
      <c r="D56" s="183"/>
      <c r="E56" s="103" t="s">
        <v>300</v>
      </c>
      <c r="F56" s="103" t="s">
        <v>384</v>
      </c>
      <c r="G56" s="72"/>
    </row>
    <row r="57" spans="1:7" x14ac:dyDescent="0.25">
      <c r="A57" s="100" t="s">
        <v>328</v>
      </c>
      <c r="B57" s="183" t="s">
        <v>362</v>
      </c>
      <c r="C57" s="183"/>
      <c r="D57" s="183"/>
      <c r="E57" s="103" t="s">
        <v>301</v>
      </c>
      <c r="F57" s="103" t="s">
        <v>117</v>
      </c>
      <c r="G57" s="72"/>
    </row>
    <row r="58" spans="1:7" ht="30" customHeight="1" x14ac:dyDescent="0.25">
      <c r="A58" s="100" t="s">
        <v>329</v>
      </c>
      <c r="B58" s="183" t="s">
        <v>363</v>
      </c>
      <c r="C58" s="183"/>
      <c r="D58" s="183"/>
      <c r="E58" s="103" t="s">
        <v>301</v>
      </c>
      <c r="F58" s="103" t="s">
        <v>117</v>
      </c>
      <c r="G58" s="72"/>
    </row>
    <row r="59" spans="1:7" ht="30" customHeight="1" x14ac:dyDescent="0.25">
      <c r="A59" s="100" t="s">
        <v>330</v>
      </c>
      <c r="B59" s="183" t="s">
        <v>364</v>
      </c>
      <c r="C59" s="183"/>
      <c r="D59" s="183"/>
      <c r="E59" s="103" t="s">
        <v>301</v>
      </c>
      <c r="F59" s="103" t="s">
        <v>117</v>
      </c>
      <c r="G59" s="72"/>
    </row>
    <row r="60" spans="1:7" ht="30" customHeight="1" x14ac:dyDescent="0.25">
      <c r="A60" s="100" t="s">
        <v>331</v>
      </c>
      <c r="B60" s="183" t="s">
        <v>365</v>
      </c>
      <c r="C60" s="183"/>
      <c r="D60" s="183"/>
      <c r="E60" s="103" t="s">
        <v>301</v>
      </c>
      <c r="F60" s="103" t="s">
        <v>117</v>
      </c>
      <c r="G60" s="72"/>
    </row>
    <row r="61" spans="1:7" x14ac:dyDescent="0.25">
      <c r="A61" s="100" t="s">
        <v>332</v>
      </c>
      <c r="B61" s="183" t="s">
        <v>366</v>
      </c>
      <c r="C61" s="183"/>
      <c r="D61" s="183"/>
      <c r="E61" s="103" t="s">
        <v>301</v>
      </c>
      <c r="F61" s="103" t="s">
        <v>379</v>
      </c>
      <c r="G61" s="72"/>
    </row>
    <row r="62" spans="1:7" ht="30" customHeight="1" x14ac:dyDescent="0.25">
      <c r="A62" s="100" t="s">
        <v>333</v>
      </c>
      <c r="B62" s="183" t="s">
        <v>367</v>
      </c>
      <c r="C62" s="183"/>
      <c r="D62" s="183"/>
      <c r="E62" s="103" t="s">
        <v>301</v>
      </c>
      <c r="F62" s="103" t="s">
        <v>17</v>
      </c>
      <c r="G62" s="72"/>
    </row>
    <row r="63" spans="1:7" ht="30" customHeight="1" x14ac:dyDescent="0.25">
      <c r="A63" s="100" t="s">
        <v>334</v>
      </c>
      <c r="B63" s="183" t="s">
        <v>368</v>
      </c>
      <c r="C63" s="183"/>
      <c r="D63" s="183"/>
      <c r="E63" s="103" t="s">
        <v>301</v>
      </c>
      <c r="F63" s="103" t="s">
        <v>17</v>
      </c>
      <c r="G63" s="72"/>
    </row>
    <row r="64" spans="1:7" ht="30" customHeight="1" x14ac:dyDescent="0.25">
      <c r="A64" s="100" t="s">
        <v>335</v>
      </c>
      <c r="B64" s="183" t="s">
        <v>369</v>
      </c>
      <c r="C64" s="183"/>
      <c r="D64" s="183"/>
      <c r="E64" s="103" t="s">
        <v>301</v>
      </c>
      <c r="F64" s="103" t="s">
        <v>17</v>
      </c>
      <c r="G64" s="72"/>
    </row>
    <row r="65" spans="1:7" ht="30" customHeight="1" x14ac:dyDescent="0.25">
      <c r="A65" s="100" t="s">
        <v>336</v>
      </c>
      <c r="B65" s="183" t="s">
        <v>385</v>
      </c>
      <c r="C65" s="183"/>
      <c r="D65" s="183"/>
      <c r="E65" s="101" t="s">
        <v>301</v>
      </c>
      <c r="F65" s="101" t="s">
        <v>17</v>
      </c>
      <c r="G65" s="71"/>
    </row>
    <row r="66" spans="1:7" ht="30" customHeight="1" x14ac:dyDescent="0.25">
      <c r="A66" s="100" t="s">
        <v>337</v>
      </c>
      <c r="B66" s="183" t="s">
        <v>386</v>
      </c>
      <c r="C66" s="183"/>
      <c r="D66" s="183"/>
      <c r="E66" s="101" t="s">
        <v>301</v>
      </c>
      <c r="F66" s="101" t="s">
        <v>117</v>
      </c>
      <c r="G66" s="71"/>
    </row>
    <row r="67" spans="1:7" ht="30" customHeight="1" x14ac:dyDescent="0.25">
      <c r="A67" s="100" t="s">
        <v>338</v>
      </c>
      <c r="B67" s="183" t="s">
        <v>387</v>
      </c>
      <c r="C67" s="183"/>
      <c r="D67" s="183"/>
      <c r="E67" s="101" t="s">
        <v>301</v>
      </c>
      <c r="F67" s="101" t="s">
        <v>381</v>
      </c>
      <c r="G67" s="71"/>
    </row>
    <row r="68" spans="1:7" x14ac:dyDescent="0.25">
      <c r="A68" s="100" t="s">
        <v>339</v>
      </c>
      <c r="B68" s="183" t="s">
        <v>388</v>
      </c>
      <c r="C68" s="183"/>
      <c r="D68" s="183"/>
      <c r="E68" s="101" t="s">
        <v>301</v>
      </c>
      <c r="F68" s="101" t="s">
        <v>381</v>
      </c>
      <c r="G68" s="71"/>
    </row>
    <row r="69" spans="1:7" x14ac:dyDescent="0.25">
      <c r="A69" s="100" t="s">
        <v>391</v>
      </c>
      <c r="B69" s="183" t="s">
        <v>389</v>
      </c>
      <c r="C69" s="183"/>
      <c r="D69" s="183"/>
      <c r="E69" s="101" t="s">
        <v>301</v>
      </c>
      <c r="F69" s="101" t="s">
        <v>393</v>
      </c>
      <c r="G69" s="71"/>
    </row>
    <row r="70" spans="1:7" x14ac:dyDescent="0.25">
      <c r="A70" s="100" t="s">
        <v>392</v>
      </c>
      <c r="B70" s="183" t="s">
        <v>390</v>
      </c>
      <c r="C70" s="183"/>
      <c r="D70" s="183"/>
      <c r="E70" s="101" t="s">
        <v>301</v>
      </c>
      <c r="F70" s="101" t="s">
        <v>117</v>
      </c>
      <c r="G70" s="71"/>
    </row>
    <row r="71" spans="1:7" x14ac:dyDescent="0.25">
      <c r="A71" s="19">
        <v>9</v>
      </c>
      <c r="B71" s="21" t="s">
        <v>394</v>
      </c>
      <c r="C71" s="21"/>
      <c r="D71" s="21"/>
      <c r="E71" s="22"/>
      <c r="F71" s="22"/>
      <c r="G71" s="73"/>
    </row>
    <row r="72" spans="1:7" x14ac:dyDescent="0.25">
      <c r="A72" s="19">
        <v>10</v>
      </c>
      <c r="B72" s="190" t="s">
        <v>395</v>
      </c>
      <c r="C72" s="190"/>
      <c r="D72" s="190"/>
      <c r="E72" s="20"/>
      <c r="F72" s="20"/>
      <c r="G72" s="106">
        <f>SUBTOTAL(109,G73:G85)</f>
        <v>0</v>
      </c>
    </row>
    <row r="73" spans="1:7" x14ac:dyDescent="0.25">
      <c r="A73" s="100" t="s">
        <v>409</v>
      </c>
      <c r="B73" s="183" t="s">
        <v>396</v>
      </c>
      <c r="C73" s="183"/>
      <c r="D73" s="183"/>
      <c r="E73" s="101" t="s">
        <v>300</v>
      </c>
      <c r="F73" s="101" t="s">
        <v>17</v>
      </c>
      <c r="G73" s="71"/>
    </row>
    <row r="74" spans="1:7" x14ac:dyDescent="0.25">
      <c r="A74" s="100" t="s">
        <v>410</v>
      </c>
      <c r="B74" s="183" t="s">
        <v>397</v>
      </c>
      <c r="C74" s="183"/>
      <c r="D74" s="183"/>
      <c r="E74" s="101" t="s">
        <v>300</v>
      </c>
      <c r="F74" s="101" t="s">
        <v>17</v>
      </c>
      <c r="G74" s="71"/>
    </row>
    <row r="75" spans="1:7" x14ac:dyDescent="0.25">
      <c r="A75" s="100" t="s">
        <v>411</v>
      </c>
      <c r="B75" s="183" t="s">
        <v>398</v>
      </c>
      <c r="C75" s="183"/>
      <c r="D75" s="183"/>
      <c r="E75" s="101" t="s">
        <v>300</v>
      </c>
      <c r="F75" s="101" t="s">
        <v>17</v>
      </c>
      <c r="G75" s="71"/>
    </row>
    <row r="76" spans="1:7" x14ac:dyDescent="0.25">
      <c r="A76" s="100" t="s">
        <v>412</v>
      </c>
      <c r="B76" s="183" t="s">
        <v>399</v>
      </c>
      <c r="C76" s="183"/>
      <c r="D76" s="183"/>
      <c r="E76" s="101" t="s">
        <v>300</v>
      </c>
      <c r="F76" s="101" t="s">
        <v>17</v>
      </c>
      <c r="G76" s="71"/>
    </row>
    <row r="77" spans="1:7" ht="24.75" customHeight="1" x14ac:dyDescent="0.25">
      <c r="A77" s="100" t="s">
        <v>413</v>
      </c>
      <c r="B77" s="183" t="s">
        <v>400</v>
      </c>
      <c r="C77" s="183"/>
      <c r="D77" s="183"/>
      <c r="E77" s="101" t="s">
        <v>300</v>
      </c>
      <c r="F77" s="101" t="s">
        <v>17</v>
      </c>
      <c r="G77" s="71"/>
    </row>
    <row r="78" spans="1:7" ht="24.75" customHeight="1" x14ac:dyDescent="0.25">
      <c r="A78" s="100" t="s">
        <v>414</v>
      </c>
      <c r="B78" s="183" t="s">
        <v>401</v>
      </c>
      <c r="C78" s="183"/>
      <c r="D78" s="183"/>
      <c r="E78" s="101" t="s">
        <v>300</v>
      </c>
      <c r="F78" s="101" t="s">
        <v>17</v>
      </c>
      <c r="G78" s="71"/>
    </row>
    <row r="79" spans="1:7" ht="27" customHeight="1" x14ac:dyDescent="0.25">
      <c r="A79" s="100" t="s">
        <v>415</v>
      </c>
      <c r="B79" s="183" t="s">
        <v>402</v>
      </c>
      <c r="C79" s="183"/>
      <c r="D79" s="183"/>
      <c r="E79" s="101" t="s">
        <v>300</v>
      </c>
      <c r="F79" s="101" t="s">
        <v>17</v>
      </c>
      <c r="G79" s="71"/>
    </row>
    <row r="80" spans="1:7" x14ac:dyDescent="0.25">
      <c r="A80" s="100" t="s">
        <v>416</v>
      </c>
      <c r="B80" s="183" t="s">
        <v>403</v>
      </c>
      <c r="C80" s="183"/>
      <c r="D80" s="183"/>
      <c r="E80" s="101" t="s">
        <v>300</v>
      </c>
      <c r="F80" s="101" t="s">
        <v>422</v>
      </c>
      <c r="G80" s="71"/>
    </row>
    <row r="81" spans="1:7" x14ac:dyDescent="0.25">
      <c r="A81" s="100" t="s">
        <v>417</v>
      </c>
      <c r="B81" s="183" t="s">
        <v>404</v>
      </c>
      <c r="C81" s="183"/>
      <c r="D81" s="183"/>
      <c r="E81" s="101" t="s">
        <v>300</v>
      </c>
      <c r="F81" s="101" t="s">
        <v>393</v>
      </c>
      <c r="G81" s="71"/>
    </row>
    <row r="82" spans="1:7" ht="37.5" customHeight="1" x14ac:dyDescent="0.25">
      <c r="A82" s="100" t="s">
        <v>418</v>
      </c>
      <c r="B82" s="183" t="s">
        <v>405</v>
      </c>
      <c r="C82" s="183"/>
      <c r="D82" s="183"/>
      <c r="E82" s="101" t="s">
        <v>14</v>
      </c>
      <c r="F82" s="101" t="s">
        <v>423</v>
      </c>
      <c r="G82" s="71"/>
    </row>
    <row r="83" spans="1:7" ht="26.25" customHeight="1" x14ac:dyDescent="0.25">
      <c r="A83" s="100" t="s">
        <v>419</v>
      </c>
      <c r="B83" s="183" t="s">
        <v>406</v>
      </c>
      <c r="C83" s="183"/>
      <c r="D83" s="183"/>
      <c r="E83" s="101" t="s">
        <v>300</v>
      </c>
      <c r="F83" s="101" t="s">
        <v>17</v>
      </c>
      <c r="G83" s="71"/>
    </row>
    <row r="84" spans="1:7" ht="30" customHeight="1" x14ac:dyDescent="0.25">
      <c r="A84" s="100" t="s">
        <v>420</v>
      </c>
      <c r="B84" s="183" t="s">
        <v>407</v>
      </c>
      <c r="C84" s="183"/>
      <c r="D84" s="183"/>
      <c r="E84" s="101" t="s">
        <v>300</v>
      </c>
      <c r="F84" s="101" t="s">
        <v>424</v>
      </c>
      <c r="G84" s="71"/>
    </row>
    <row r="85" spans="1:7" ht="30" customHeight="1" x14ac:dyDescent="0.25">
      <c r="A85" s="100" t="s">
        <v>421</v>
      </c>
      <c r="B85" s="183" t="s">
        <v>408</v>
      </c>
      <c r="C85" s="183"/>
      <c r="D85" s="183"/>
      <c r="E85" s="101" t="s">
        <v>300</v>
      </c>
      <c r="F85" s="101" t="s">
        <v>424</v>
      </c>
      <c r="G85" s="71"/>
    </row>
    <row r="86" spans="1:7" ht="15" customHeight="1" x14ac:dyDescent="0.25">
      <c r="A86" s="18">
        <v>11</v>
      </c>
      <c r="B86" s="184" t="s">
        <v>425</v>
      </c>
      <c r="C86" s="184"/>
      <c r="D86" s="184"/>
      <c r="E86" s="20"/>
      <c r="F86" s="20"/>
      <c r="G86" s="59"/>
    </row>
    <row r="87" spans="1:7" ht="15" customHeight="1" x14ac:dyDescent="0.25">
      <c r="A87" s="18">
        <v>12</v>
      </c>
      <c r="B87" s="184" t="s">
        <v>426</v>
      </c>
      <c r="C87" s="184"/>
      <c r="D87" s="184"/>
      <c r="E87" s="20"/>
      <c r="F87" s="20"/>
      <c r="G87" s="59"/>
    </row>
    <row r="88" spans="1:7" ht="15" customHeight="1" x14ac:dyDescent="0.25">
      <c r="A88" s="18">
        <v>13</v>
      </c>
      <c r="B88" s="193" t="s">
        <v>427</v>
      </c>
      <c r="C88" s="193"/>
      <c r="D88" s="193"/>
      <c r="E88" s="20"/>
      <c r="F88" s="20"/>
      <c r="G88" s="59"/>
    </row>
    <row r="89" spans="1:7" ht="15" customHeight="1" x14ac:dyDescent="0.25">
      <c r="A89" s="18">
        <v>14</v>
      </c>
      <c r="B89" s="194" t="s">
        <v>428</v>
      </c>
      <c r="C89" s="194"/>
      <c r="D89" s="194"/>
      <c r="E89" s="20"/>
      <c r="F89" s="20"/>
      <c r="G89" s="59"/>
    </row>
    <row r="90" spans="1:7" ht="15" customHeight="1" x14ac:dyDescent="0.25">
      <c r="A90" s="18">
        <v>15</v>
      </c>
      <c r="B90" s="195" t="s">
        <v>429</v>
      </c>
      <c r="C90" s="195"/>
      <c r="D90" s="195"/>
      <c r="E90" s="20"/>
      <c r="F90" s="20"/>
      <c r="G90" s="59"/>
    </row>
    <row r="91" spans="1:7" ht="15" customHeight="1" x14ac:dyDescent="0.25">
      <c r="A91" s="23">
        <v>16</v>
      </c>
      <c r="B91" s="188" t="s">
        <v>430</v>
      </c>
      <c r="C91" s="188"/>
      <c r="D91" s="188"/>
      <c r="E91" s="20"/>
      <c r="F91" s="20"/>
      <c r="G91" s="59"/>
    </row>
    <row r="92" spans="1:7" ht="19.899999999999999" customHeight="1" x14ac:dyDescent="0.25">
      <c r="A92" s="12"/>
      <c r="B92" s="190" t="s">
        <v>435</v>
      </c>
      <c r="C92" s="190"/>
      <c r="D92" s="190"/>
      <c r="E92" s="191" t="s">
        <v>247</v>
      </c>
      <c r="F92" s="191"/>
      <c r="G92" s="47">
        <f>SUBTOTAL(109,G5:G91)</f>
        <v>0</v>
      </c>
    </row>
    <row r="93" spans="1:7" hidden="1" x14ac:dyDescent="0.25">
      <c r="B93" s="192"/>
      <c r="C93" s="192"/>
      <c r="D93" s="192"/>
    </row>
  </sheetData>
  <sheetProtection algorithmName="SHA-512" hashValue="3LeCiL13URKAPqi6STjbKmXKsxrqjInCRj33yrR5mmk00rxBKggcGXwMEpOcR9hPAT1K528qLYXvZl/pB4yEUg==" saltValue="zjwO9lrvQw+Z1RdkUJ0BFw==" spinCount="100000" sheet="1" formatColumns="0"/>
  <mergeCells count="91">
    <mergeCell ref="E92:F92"/>
    <mergeCell ref="B92:D92"/>
    <mergeCell ref="B93:D93"/>
    <mergeCell ref="B79:D79"/>
    <mergeCell ref="B91:D91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74:D74"/>
    <mergeCell ref="B75:D75"/>
    <mergeCell ref="B76:D76"/>
    <mergeCell ref="B77:D77"/>
    <mergeCell ref="B78:D78"/>
    <mergeCell ref="B68:D68"/>
    <mergeCell ref="B69:D69"/>
    <mergeCell ref="B70:D70"/>
    <mergeCell ref="B72:D72"/>
    <mergeCell ref="B73:D73"/>
    <mergeCell ref="B53:D53"/>
    <mergeCell ref="B54:D54"/>
    <mergeCell ref="B55:D55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48:D48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2:D42"/>
    <mergeCell ref="B29:D29"/>
    <mergeCell ref="B30:D30"/>
    <mergeCell ref="B37:D37"/>
    <mergeCell ref="B31:D31"/>
    <mergeCell ref="B32:D32"/>
    <mergeCell ref="B33:D33"/>
    <mergeCell ref="B34:D34"/>
    <mergeCell ref="B35:D35"/>
    <mergeCell ref="B36:D36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A1:G3"/>
    <mergeCell ref="B4:D4"/>
    <mergeCell ref="B5:D5"/>
    <mergeCell ref="B6:D6"/>
    <mergeCell ref="B13:D13"/>
    <mergeCell ref="B7:D7"/>
    <mergeCell ref="B8:D8"/>
    <mergeCell ref="B9:D9"/>
    <mergeCell ref="B10:D10"/>
    <mergeCell ref="B11:D11"/>
    <mergeCell ref="B12:D12"/>
  </mergeCells>
  <phoneticPr fontId="2" type="noConversion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zoomScaleNormal="100" workbookViewId="0">
      <selection activeCell="F5" sqref="F5"/>
    </sheetView>
  </sheetViews>
  <sheetFormatPr defaultColWidth="0" defaultRowHeight="15" zeroHeight="1" x14ac:dyDescent="0.25"/>
  <cols>
    <col min="1" max="1" width="6.7109375" customWidth="1"/>
    <col min="2" max="4" width="9.140625" customWidth="1"/>
    <col min="5" max="5" width="25" customWidth="1"/>
    <col min="6" max="6" width="19.42578125" customWidth="1"/>
    <col min="7" max="16384" width="9.140625" hidden="1"/>
  </cols>
  <sheetData>
    <row r="1" spans="1:6" x14ac:dyDescent="0.25"/>
    <row r="2" spans="1:6" ht="18.600000000000001" customHeight="1" x14ac:dyDescent="0.25">
      <c r="A2" s="202" t="s">
        <v>172</v>
      </c>
      <c r="B2" s="203"/>
      <c r="C2" s="203"/>
      <c r="D2" s="203"/>
      <c r="E2" s="203"/>
      <c r="F2" s="203"/>
    </row>
    <row r="3" spans="1:6" x14ac:dyDescent="0.25">
      <c r="A3" s="3" t="s">
        <v>2</v>
      </c>
      <c r="B3" s="3" t="s">
        <v>149</v>
      </c>
      <c r="C3" s="142" t="s">
        <v>3</v>
      </c>
      <c r="D3" s="143"/>
      <c r="E3" s="143"/>
      <c r="F3" s="5" t="s">
        <v>170</v>
      </c>
    </row>
    <row r="4" spans="1:6" ht="13.9" customHeight="1" x14ac:dyDescent="0.25">
      <c r="A4" s="31" t="s">
        <v>200</v>
      </c>
      <c r="B4" s="204" t="s">
        <v>173</v>
      </c>
      <c r="C4" s="205"/>
      <c r="D4" s="205"/>
      <c r="E4" s="205"/>
      <c r="F4" s="74"/>
    </row>
    <row r="5" spans="1:6" ht="15.6" customHeight="1" x14ac:dyDescent="0.25">
      <c r="A5" s="32" t="s">
        <v>174</v>
      </c>
      <c r="B5" s="196" t="s">
        <v>175</v>
      </c>
      <c r="C5" s="197"/>
      <c r="D5" s="197"/>
      <c r="E5" s="198"/>
      <c r="F5" s="106">
        <f>SUBTOTAL(109,F6:F7)</f>
        <v>0</v>
      </c>
    </row>
    <row r="6" spans="1:6" x14ac:dyDescent="0.25">
      <c r="A6" s="99" t="s">
        <v>177</v>
      </c>
      <c r="B6" s="199" t="s">
        <v>176</v>
      </c>
      <c r="C6" s="200"/>
      <c r="D6" s="200"/>
      <c r="E6" s="201"/>
      <c r="F6" s="59"/>
    </row>
    <row r="7" spans="1:6" x14ac:dyDescent="0.25">
      <c r="A7" s="99" t="s">
        <v>178</v>
      </c>
      <c r="B7" s="199" t="s">
        <v>179</v>
      </c>
      <c r="C7" s="200"/>
      <c r="D7" s="200"/>
      <c r="E7" s="201"/>
      <c r="F7" s="59"/>
    </row>
    <row r="8" spans="1:6" ht="17.45" customHeight="1" x14ac:dyDescent="0.25">
      <c r="A8" s="32" t="s">
        <v>139</v>
      </c>
      <c r="B8" s="196" t="s">
        <v>446</v>
      </c>
      <c r="C8" s="197"/>
      <c r="D8" s="197"/>
      <c r="E8" s="198"/>
      <c r="F8" s="59"/>
    </row>
    <row r="9" spans="1:6" ht="18.600000000000001" customHeight="1" x14ac:dyDescent="0.25">
      <c r="A9" s="32" t="s">
        <v>140</v>
      </c>
      <c r="B9" s="196" t="s">
        <v>180</v>
      </c>
      <c r="C9" s="197"/>
      <c r="D9" s="197"/>
      <c r="E9" s="198"/>
      <c r="F9" s="59"/>
    </row>
    <row r="10" spans="1:6" ht="18.600000000000001" customHeight="1" x14ac:dyDescent="0.25">
      <c r="A10" s="32" t="s">
        <v>141</v>
      </c>
      <c r="B10" s="196" t="s">
        <v>181</v>
      </c>
      <c r="C10" s="197"/>
      <c r="D10" s="197"/>
      <c r="E10" s="198"/>
      <c r="F10" s="59"/>
    </row>
    <row r="11" spans="1:6" ht="16.149999999999999" customHeight="1" x14ac:dyDescent="0.25">
      <c r="A11" s="32" t="s">
        <v>147</v>
      </c>
      <c r="B11" s="196" t="s">
        <v>182</v>
      </c>
      <c r="C11" s="197"/>
      <c r="D11" s="197"/>
      <c r="E11" s="198"/>
      <c r="F11" s="59"/>
    </row>
    <row r="12" spans="1:6" ht="19.149999999999999" customHeight="1" x14ac:dyDescent="0.25">
      <c r="A12" s="32" t="s">
        <v>192</v>
      </c>
      <c r="B12" s="196" t="s">
        <v>183</v>
      </c>
      <c r="C12" s="197"/>
      <c r="D12" s="197"/>
      <c r="E12" s="198"/>
      <c r="F12" s="59"/>
    </row>
    <row r="13" spans="1:6" ht="18.600000000000001" customHeight="1" x14ac:dyDescent="0.25">
      <c r="A13" s="32" t="s">
        <v>193</v>
      </c>
      <c r="B13" s="196" t="s">
        <v>184</v>
      </c>
      <c r="C13" s="197"/>
      <c r="D13" s="197"/>
      <c r="E13" s="198"/>
      <c r="F13" s="59"/>
    </row>
    <row r="14" spans="1:6" ht="16.899999999999999" customHeight="1" x14ac:dyDescent="0.25">
      <c r="A14" s="32" t="s">
        <v>194</v>
      </c>
      <c r="B14" s="196" t="s">
        <v>185</v>
      </c>
      <c r="C14" s="197"/>
      <c r="D14" s="197"/>
      <c r="E14" s="198"/>
      <c r="F14" s="59"/>
    </row>
    <row r="15" spans="1:6" ht="16.899999999999999" customHeight="1" x14ac:dyDescent="0.25">
      <c r="A15" s="32" t="s">
        <v>195</v>
      </c>
      <c r="B15" s="196" t="s">
        <v>444</v>
      </c>
      <c r="C15" s="197"/>
      <c r="D15" s="197"/>
      <c r="E15" s="198"/>
      <c r="F15" s="106">
        <f>SUBTOTAL(109,F16:F22)</f>
        <v>0</v>
      </c>
    </row>
    <row r="16" spans="1:6" ht="18" customHeight="1" x14ac:dyDescent="0.25">
      <c r="A16" s="32" t="s">
        <v>196</v>
      </c>
      <c r="B16" s="196" t="s">
        <v>443</v>
      </c>
      <c r="C16" s="197"/>
      <c r="D16" s="197"/>
      <c r="E16" s="198"/>
      <c r="F16" s="106">
        <f>SUBTOTAL(109,F17:F19)</f>
        <v>0</v>
      </c>
    </row>
    <row r="17" spans="1:6" ht="17.25" customHeight="1" x14ac:dyDescent="0.25">
      <c r="A17" s="98" t="s">
        <v>440</v>
      </c>
      <c r="B17" s="199" t="s">
        <v>186</v>
      </c>
      <c r="C17" s="200"/>
      <c r="D17" s="200"/>
      <c r="E17" s="201"/>
      <c r="F17" s="59"/>
    </row>
    <row r="18" spans="1:6" x14ac:dyDescent="0.25">
      <c r="A18" s="99" t="s">
        <v>441</v>
      </c>
      <c r="B18" s="199" t="s">
        <v>187</v>
      </c>
      <c r="C18" s="200"/>
      <c r="D18" s="200"/>
      <c r="E18" s="201"/>
      <c r="F18" s="59"/>
    </row>
    <row r="19" spans="1:6" x14ac:dyDescent="0.25">
      <c r="A19" s="98" t="s">
        <v>447</v>
      </c>
      <c r="B19" s="199" t="s">
        <v>188</v>
      </c>
      <c r="C19" s="200"/>
      <c r="D19" s="200"/>
      <c r="E19" s="201"/>
      <c r="F19" s="59"/>
    </row>
    <row r="20" spans="1:6" ht="19.149999999999999" customHeight="1" x14ac:dyDescent="0.25">
      <c r="A20" s="32" t="s">
        <v>442</v>
      </c>
      <c r="B20" s="196" t="s">
        <v>189</v>
      </c>
      <c r="C20" s="197"/>
      <c r="D20" s="197"/>
      <c r="E20" s="198"/>
      <c r="F20" s="59"/>
    </row>
    <row r="21" spans="1:6" ht="18.600000000000001" customHeight="1" x14ac:dyDescent="0.25">
      <c r="A21" s="32" t="s">
        <v>197</v>
      </c>
      <c r="B21" s="196" t="s">
        <v>190</v>
      </c>
      <c r="C21" s="197"/>
      <c r="D21" s="197"/>
      <c r="E21" s="198"/>
      <c r="F21" s="59"/>
    </row>
    <row r="22" spans="1:6" ht="18" customHeight="1" x14ac:dyDescent="0.25">
      <c r="A22" s="32" t="s">
        <v>198</v>
      </c>
      <c r="B22" s="196" t="s">
        <v>191</v>
      </c>
      <c r="C22" s="197"/>
      <c r="D22" s="197"/>
      <c r="E22" s="198"/>
      <c r="F22" s="59"/>
    </row>
    <row r="23" spans="1:6" ht="33.75" customHeight="1" x14ac:dyDescent="0.25">
      <c r="A23" s="124" t="s">
        <v>199</v>
      </c>
      <c r="B23" s="124"/>
      <c r="C23" s="124"/>
      <c r="D23" s="124"/>
      <c r="E23" s="124"/>
      <c r="F23" s="48">
        <f>SUBTOTAL(109,F4:F22)</f>
        <v>0</v>
      </c>
    </row>
  </sheetData>
  <sheetProtection algorithmName="SHA-512" hashValue="3Uxzy5jEZseWTpLNGcpnMnnLhXwgdQGnAESUeINkCtagjqMSRf11bf1qSHyxeaZcUAu6ne8tNTNyGcEOg0tgFw==" saltValue="L8RweaYK5OjwGQ6pwvXUiA==" spinCount="100000" sheet="1" formatColumns="0"/>
  <mergeCells count="22">
    <mergeCell ref="B14:E14"/>
    <mergeCell ref="A2:F2"/>
    <mergeCell ref="B5:E5"/>
    <mergeCell ref="B6:E6"/>
    <mergeCell ref="B7:E7"/>
    <mergeCell ref="B8:E8"/>
    <mergeCell ref="C3:E3"/>
    <mergeCell ref="B4:E4"/>
    <mergeCell ref="B9:E9"/>
    <mergeCell ref="B10:E10"/>
    <mergeCell ref="B11:E11"/>
    <mergeCell ref="B12:E12"/>
    <mergeCell ref="B13:E13"/>
    <mergeCell ref="B21:E21"/>
    <mergeCell ref="B22:E22"/>
    <mergeCell ref="A23:E23"/>
    <mergeCell ref="B15:E15"/>
    <mergeCell ref="B16:E16"/>
    <mergeCell ref="B17:E17"/>
    <mergeCell ref="B18:E18"/>
    <mergeCell ref="B19:E19"/>
    <mergeCell ref="B20:E20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topLeftCell="A16" zoomScaleNormal="100" workbookViewId="0">
      <selection sqref="A1:G3"/>
    </sheetView>
  </sheetViews>
  <sheetFormatPr defaultColWidth="0" defaultRowHeight="15" zeroHeight="1" x14ac:dyDescent="0.25"/>
  <cols>
    <col min="1" max="1" width="6.42578125" customWidth="1"/>
    <col min="2" max="3" width="9.140625" customWidth="1"/>
    <col min="4" max="4" width="36.42578125" customWidth="1"/>
    <col min="5" max="6" width="9.140625" customWidth="1"/>
    <col min="7" max="7" width="18.7109375" customWidth="1"/>
    <col min="8" max="16384" width="9.140625" hidden="1"/>
  </cols>
  <sheetData>
    <row r="1" spans="1:7" ht="15" customHeight="1" x14ac:dyDescent="0.25">
      <c r="A1" s="173" t="s">
        <v>211</v>
      </c>
      <c r="B1" s="174"/>
      <c r="C1" s="174"/>
      <c r="D1" s="174"/>
      <c r="E1" s="174"/>
      <c r="F1" s="174"/>
      <c r="G1" s="174"/>
    </row>
    <row r="2" spans="1:7" ht="15" customHeight="1" x14ac:dyDescent="0.25">
      <c r="A2" s="175"/>
      <c r="B2" s="176"/>
      <c r="C2" s="176"/>
      <c r="D2" s="176"/>
      <c r="E2" s="176"/>
      <c r="F2" s="176"/>
      <c r="G2" s="176"/>
    </row>
    <row r="3" spans="1:7" x14ac:dyDescent="0.25">
      <c r="A3" s="177"/>
      <c r="B3" s="178"/>
      <c r="C3" s="178"/>
      <c r="D3" s="178"/>
      <c r="E3" s="178"/>
      <c r="F3" s="178"/>
      <c r="G3" s="178"/>
    </row>
    <row r="4" spans="1:7" ht="25.5" x14ac:dyDescent="0.25">
      <c r="A4" s="13" t="s">
        <v>2</v>
      </c>
      <c r="B4" s="179" t="s">
        <v>3</v>
      </c>
      <c r="C4" s="180"/>
      <c r="D4" s="181"/>
      <c r="E4" s="14" t="s">
        <v>4</v>
      </c>
      <c r="F4" s="13" t="s">
        <v>5</v>
      </c>
      <c r="G4" s="15" t="s">
        <v>170</v>
      </c>
    </row>
    <row r="5" spans="1:7" ht="19.149999999999999" customHeight="1" x14ac:dyDescent="0.25">
      <c r="A5" s="17">
        <v>1</v>
      </c>
      <c r="B5" s="21" t="s">
        <v>436</v>
      </c>
      <c r="C5" s="21"/>
      <c r="D5" s="21"/>
      <c r="E5" s="21"/>
      <c r="F5" s="21"/>
      <c r="G5" s="116">
        <f>SUBTOTAL(109,G6:G13)</f>
        <v>0</v>
      </c>
    </row>
    <row r="6" spans="1:7" ht="27" customHeight="1" x14ac:dyDescent="0.25">
      <c r="A6" s="50" t="s">
        <v>218</v>
      </c>
      <c r="B6" s="182" t="s">
        <v>212</v>
      </c>
      <c r="C6" s="182"/>
      <c r="D6" s="182"/>
      <c r="E6" s="18" t="s">
        <v>213</v>
      </c>
      <c r="F6" s="51">
        <v>0.51</v>
      </c>
      <c r="G6" s="66"/>
    </row>
    <row r="7" spans="1:7" x14ac:dyDescent="0.25">
      <c r="A7" s="50" t="s">
        <v>219</v>
      </c>
      <c r="B7" s="52" t="s">
        <v>214</v>
      </c>
      <c r="C7" s="52"/>
      <c r="D7" s="52"/>
      <c r="E7" s="18" t="s">
        <v>13</v>
      </c>
      <c r="F7" s="51">
        <f>F11*0.2</f>
        <v>1030</v>
      </c>
      <c r="G7" s="66"/>
    </row>
    <row r="8" spans="1:7" ht="28.5" customHeight="1" x14ac:dyDescent="0.25">
      <c r="A8" s="50" t="s">
        <v>220</v>
      </c>
      <c r="B8" s="189" t="s">
        <v>215</v>
      </c>
      <c r="C8" s="189"/>
      <c r="D8" s="189"/>
      <c r="E8" s="18" t="s">
        <v>12</v>
      </c>
      <c r="F8" s="51">
        <v>50</v>
      </c>
      <c r="G8" s="66"/>
    </row>
    <row r="9" spans="1:7" ht="27.75" customHeight="1" x14ac:dyDescent="0.25">
      <c r="A9" s="50" t="s">
        <v>221</v>
      </c>
      <c r="B9" s="189" t="s">
        <v>216</v>
      </c>
      <c r="C9" s="189"/>
      <c r="D9" s="189"/>
      <c r="E9" s="18" t="s">
        <v>217</v>
      </c>
      <c r="F9" s="51">
        <v>79</v>
      </c>
      <c r="G9" s="66"/>
    </row>
    <row r="10" spans="1:7" x14ac:dyDescent="0.25">
      <c r="A10" s="17">
        <v>2</v>
      </c>
      <c r="B10" s="21" t="s">
        <v>437</v>
      </c>
      <c r="C10" s="21"/>
      <c r="D10" s="21"/>
      <c r="E10" s="21"/>
      <c r="F10" s="21"/>
      <c r="G10" s="118"/>
    </row>
    <row r="11" spans="1:7" ht="27.75" customHeight="1" x14ac:dyDescent="0.25">
      <c r="A11" s="53" t="s">
        <v>225</v>
      </c>
      <c r="B11" s="208" t="s">
        <v>222</v>
      </c>
      <c r="C11" s="209" t="s">
        <v>222</v>
      </c>
      <c r="D11" s="210" t="s">
        <v>222</v>
      </c>
      <c r="E11" s="18" t="s">
        <v>12</v>
      </c>
      <c r="F11" s="18">
        <v>5150</v>
      </c>
      <c r="G11" s="59"/>
    </row>
    <row r="12" spans="1:7" ht="27.75" customHeight="1" x14ac:dyDescent="0.25">
      <c r="A12" s="53" t="s">
        <v>226</v>
      </c>
      <c r="B12" s="208" t="s">
        <v>223</v>
      </c>
      <c r="C12" s="209" t="s">
        <v>223</v>
      </c>
      <c r="D12" s="210" t="s">
        <v>223</v>
      </c>
      <c r="E12" s="18" t="s">
        <v>13</v>
      </c>
      <c r="F12" s="18">
        <v>3160</v>
      </c>
      <c r="G12" s="59"/>
    </row>
    <row r="13" spans="1:7" ht="41.25" customHeight="1" x14ac:dyDescent="0.25">
      <c r="A13" s="53" t="s">
        <v>227</v>
      </c>
      <c r="B13" s="189" t="s">
        <v>224</v>
      </c>
      <c r="C13" s="189" t="s">
        <v>224</v>
      </c>
      <c r="D13" s="189" t="s">
        <v>224</v>
      </c>
      <c r="E13" s="18" t="s">
        <v>13</v>
      </c>
      <c r="F13" s="18">
        <v>405</v>
      </c>
      <c r="G13" s="59"/>
    </row>
    <row r="14" spans="1:7" x14ac:dyDescent="0.25">
      <c r="A14" s="17">
        <v>3</v>
      </c>
      <c r="B14" s="21" t="s">
        <v>438</v>
      </c>
      <c r="C14" s="21"/>
      <c r="D14" s="21"/>
      <c r="E14" s="21"/>
      <c r="F14" s="21"/>
      <c r="G14" s="116">
        <f>SUBTOTAL(109,G15:G22)</f>
        <v>0</v>
      </c>
    </row>
    <row r="15" spans="1:7" ht="28.5" customHeight="1" x14ac:dyDescent="0.25">
      <c r="A15" s="53" t="s">
        <v>228</v>
      </c>
      <c r="B15" s="189" t="s">
        <v>236</v>
      </c>
      <c r="C15" s="189" t="s">
        <v>236</v>
      </c>
      <c r="D15" s="189" t="s">
        <v>236</v>
      </c>
      <c r="E15" s="18" t="s">
        <v>12</v>
      </c>
      <c r="F15" s="18">
        <v>3547.2</v>
      </c>
      <c r="G15" s="59"/>
    </row>
    <row r="16" spans="1:7" ht="28.5" customHeight="1" x14ac:dyDescent="0.25">
      <c r="A16" s="53" t="s">
        <v>229</v>
      </c>
      <c r="B16" s="189" t="s">
        <v>237</v>
      </c>
      <c r="C16" s="189" t="s">
        <v>237</v>
      </c>
      <c r="D16" s="189" t="s">
        <v>237</v>
      </c>
      <c r="E16" s="18" t="s">
        <v>12</v>
      </c>
      <c r="F16" s="18">
        <v>2941.2</v>
      </c>
      <c r="G16" s="59"/>
    </row>
    <row r="17" spans="1:7" ht="30" customHeight="1" x14ac:dyDescent="0.25">
      <c r="A17" s="53" t="s">
        <v>230</v>
      </c>
      <c r="B17" s="189" t="s">
        <v>238</v>
      </c>
      <c r="C17" s="189" t="s">
        <v>238</v>
      </c>
      <c r="D17" s="189" t="s">
        <v>238</v>
      </c>
      <c r="E17" s="18" t="s">
        <v>12</v>
      </c>
      <c r="F17" s="18">
        <v>2941.2</v>
      </c>
      <c r="G17" s="59"/>
    </row>
    <row r="18" spans="1:7" ht="30" customHeight="1" x14ac:dyDescent="0.25">
      <c r="A18" s="53" t="s">
        <v>231</v>
      </c>
      <c r="B18" s="189" t="s">
        <v>239</v>
      </c>
      <c r="C18" s="189" t="s">
        <v>239</v>
      </c>
      <c r="D18" s="189" t="s">
        <v>239</v>
      </c>
      <c r="E18" s="18" t="s">
        <v>12</v>
      </c>
      <c r="F18" s="18">
        <v>2941.2</v>
      </c>
      <c r="G18" s="59"/>
    </row>
    <row r="19" spans="1:7" ht="28.5" customHeight="1" x14ac:dyDescent="0.25">
      <c r="A19" s="53" t="s">
        <v>232</v>
      </c>
      <c r="B19" s="189" t="s">
        <v>240</v>
      </c>
      <c r="C19" s="189" t="s">
        <v>240</v>
      </c>
      <c r="D19" s="189" t="s">
        <v>240</v>
      </c>
      <c r="E19" s="18" t="s">
        <v>12</v>
      </c>
      <c r="F19" s="18">
        <v>606</v>
      </c>
      <c r="G19" s="59"/>
    </row>
    <row r="20" spans="1:7" ht="30" customHeight="1" x14ac:dyDescent="0.25">
      <c r="A20" s="53" t="s">
        <v>233</v>
      </c>
      <c r="B20" s="189" t="s">
        <v>241</v>
      </c>
      <c r="C20" s="189" t="s">
        <v>241</v>
      </c>
      <c r="D20" s="189" t="s">
        <v>241</v>
      </c>
      <c r="E20" s="18" t="s">
        <v>217</v>
      </c>
      <c r="F20" s="18">
        <v>661.5</v>
      </c>
      <c r="G20" s="59"/>
    </row>
    <row r="21" spans="1:7" ht="30" customHeight="1" x14ac:dyDescent="0.25">
      <c r="A21" s="53" t="s">
        <v>234</v>
      </c>
      <c r="B21" s="189" t="s">
        <v>242</v>
      </c>
      <c r="C21" s="189" t="s">
        <v>242</v>
      </c>
      <c r="D21" s="189" t="s">
        <v>242</v>
      </c>
      <c r="E21" s="18" t="s">
        <v>12</v>
      </c>
      <c r="F21" s="18">
        <v>606</v>
      </c>
      <c r="G21" s="59"/>
    </row>
    <row r="22" spans="1:7" ht="15" customHeight="1" x14ac:dyDescent="0.25">
      <c r="A22" s="53" t="s">
        <v>235</v>
      </c>
      <c r="B22" s="189" t="s">
        <v>243</v>
      </c>
      <c r="C22" s="189" t="s">
        <v>243</v>
      </c>
      <c r="D22" s="189" t="s">
        <v>243</v>
      </c>
      <c r="E22" s="18" t="s">
        <v>217</v>
      </c>
      <c r="F22" s="18">
        <v>184</v>
      </c>
      <c r="G22" s="59"/>
    </row>
    <row r="23" spans="1:7" x14ac:dyDescent="0.25">
      <c r="A23" s="54" t="s">
        <v>140</v>
      </c>
      <c r="B23" s="112" t="s">
        <v>439</v>
      </c>
      <c r="C23" s="113"/>
      <c r="D23" s="21"/>
      <c r="E23" s="21"/>
      <c r="F23" s="21"/>
      <c r="G23" s="117">
        <f>SUBTOTAL(109,G24)</f>
        <v>0</v>
      </c>
    </row>
    <row r="24" spans="1:7" ht="29.25" customHeight="1" x14ac:dyDescent="0.25">
      <c r="A24" s="55" t="s">
        <v>244</v>
      </c>
      <c r="B24" s="208" t="s">
        <v>245</v>
      </c>
      <c r="C24" s="209" t="s">
        <v>245</v>
      </c>
      <c r="D24" s="210" t="s">
        <v>245</v>
      </c>
      <c r="E24" s="18" t="s">
        <v>12</v>
      </c>
      <c r="F24" s="18">
        <v>1060.5</v>
      </c>
      <c r="G24" s="59"/>
    </row>
    <row r="25" spans="1:7" x14ac:dyDescent="0.25">
      <c r="A25" s="10"/>
      <c r="B25" s="84" t="s">
        <v>246</v>
      </c>
      <c r="C25" s="114"/>
      <c r="D25" s="85"/>
      <c r="E25" s="206" t="s">
        <v>247</v>
      </c>
      <c r="F25" s="207"/>
      <c r="G25" s="115">
        <f>SUBTOTAL(109,G5:G24)</f>
        <v>0</v>
      </c>
    </row>
  </sheetData>
  <sheetProtection algorithmName="SHA-512" hashValue="rAOQKgA497o3w5ck2XXt3k4fUdKbnaq2mTaiz5iAwmAtmhdQIcYYMdPt75mRAdcgd3CooxxeiUw5JNDMkop1bw==" saltValue="G6X1INhYykCvh014wSqOhg==" spinCount="100000" sheet="1" formatColumns="0"/>
  <mergeCells count="18">
    <mergeCell ref="B11:D11"/>
    <mergeCell ref="B24:D24"/>
    <mergeCell ref="E25:F25"/>
    <mergeCell ref="A1:G3"/>
    <mergeCell ref="B19:D19"/>
    <mergeCell ref="B20:D20"/>
    <mergeCell ref="B21:D21"/>
    <mergeCell ref="B22:D22"/>
    <mergeCell ref="B15:D15"/>
    <mergeCell ref="B16:D16"/>
    <mergeCell ref="B17:D17"/>
    <mergeCell ref="B18:D18"/>
    <mergeCell ref="B4:D4"/>
    <mergeCell ref="B12:D12"/>
    <mergeCell ref="B13:D13"/>
    <mergeCell ref="B6:D6"/>
    <mergeCell ref="B8:D8"/>
    <mergeCell ref="B9:D9"/>
  </mergeCells>
  <phoneticPr fontId="2" type="noConversion"/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abSelected="1" zoomScaleNormal="100" workbookViewId="0">
      <selection activeCell="F10" sqref="F10"/>
    </sheetView>
  </sheetViews>
  <sheetFormatPr defaultColWidth="0" defaultRowHeight="15" zeroHeight="1" x14ac:dyDescent="0.25"/>
  <cols>
    <col min="1" max="1" width="5" customWidth="1"/>
    <col min="2" max="4" width="9.140625" customWidth="1"/>
    <col min="5" max="5" width="20.85546875" customWidth="1"/>
    <col min="6" max="6" width="27" style="49" customWidth="1"/>
    <col min="7" max="16384" width="9.140625" hidden="1"/>
  </cols>
  <sheetData>
    <row r="1" spans="1:6" x14ac:dyDescent="0.25">
      <c r="A1" s="56"/>
      <c r="B1" s="56"/>
      <c r="C1" s="56"/>
      <c r="D1" s="56"/>
      <c r="E1" s="56"/>
      <c r="F1" s="56"/>
    </row>
    <row r="2" spans="1:6" ht="18.600000000000001" customHeight="1" x14ac:dyDescent="0.25">
      <c r="A2" s="211" t="s">
        <v>201</v>
      </c>
      <c r="B2" s="212"/>
      <c r="C2" s="212"/>
      <c r="D2" s="212"/>
      <c r="E2" s="212"/>
      <c r="F2" s="212"/>
    </row>
    <row r="3" spans="1:6" ht="19.149999999999999" customHeight="1" x14ac:dyDescent="0.25">
      <c r="A3" s="56"/>
      <c r="B3" s="56"/>
      <c r="C3" s="56"/>
      <c r="D3" s="56"/>
      <c r="E3" s="56"/>
      <c r="F3" s="56"/>
    </row>
    <row r="4" spans="1:6" ht="25.5" x14ac:dyDescent="0.25">
      <c r="A4" s="57" t="s">
        <v>2</v>
      </c>
      <c r="B4" s="57" t="s">
        <v>149</v>
      </c>
      <c r="C4" s="213" t="s">
        <v>3</v>
      </c>
      <c r="D4" s="214"/>
      <c r="E4" s="214"/>
      <c r="F4" s="58" t="s">
        <v>170</v>
      </c>
    </row>
    <row r="5" spans="1:6" ht="16.149999999999999" customHeight="1" x14ac:dyDescent="0.25">
      <c r="A5" s="61" t="s">
        <v>200</v>
      </c>
      <c r="B5" s="215" t="s">
        <v>202</v>
      </c>
      <c r="C5" s="216"/>
      <c r="D5" s="216"/>
      <c r="E5" s="216"/>
      <c r="F5" s="60"/>
    </row>
    <row r="6" spans="1:6" ht="16.899999999999999" customHeight="1" x14ac:dyDescent="0.25">
      <c r="A6" s="62" t="s">
        <v>174</v>
      </c>
      <c r="B6" s="218" t="s">
        <v>203</v>
      </c>
      <c r="C6" s="219"/>
      <c r="D6" s="219"/>
      <c r="E6" s="220"/>
      <c r="F6" s="64">
        <f>SUBTOTAL(109,F7:F8)</f>
        <v>0</v>
      </c>
    </row>
    <row r="7" spans="1:6" ht="18" customHeight="1" x14ac:dyDescent="0.25">
      <c r="A7" s="62" t="s">
        <v>177</v>
      </c>
      <c r="B7" s="218" t="s">
        <v>204</v>
      </c>
      <c r="C7" s="219"/>
      <c r="D7" s="219"/>
      <c r="E7" s="220"/>
      <c r="F7" s="63"/>
    </row>
    <row r="8" spans="1:6" ht="18" customHeight="1" x14ac:dyDescent="0.25">
      <c r="A8" s="62" t="s">
        <v>178</v>
      </c>
      <c r="B8" s="218" t="s">
        <v>205</v>
      </c>
      <c r="C8" s="219"/>
      <c r="D8" s="219"/>
      <c r="E8" s="220"/>
      <c r="F8" s="63"/>
    </row>
    <row r="9" spans="1:6" ht="18" customHeight="1" x14ac:dyDescent="0.25">
      <c r="A9" s="62" t="s">
        <v>139</v>
      </c>
      <c r="B9" s="218" t="s">
        <v>206</v>
      </c>
      <c r="C9" s="219"/>
      <c r="D9" s="219"/>
      <c r="E9" s="220"/>
      <c r="F9" s="63"/>
    </row>
    <row r="10" spans="1:6" ht="34.9" customHeight="1" x14ac:dyDescent="0.25">
      <c r="A10" s="217" t="s">
        <v>207</v>
      </c>
      <c r="B10" s="217"/>
      <c r="C10" s="217"/>
      <c r="D10" s="217"/>
      <c r="E10" s="217"/>
      <c r="F10" s="65">
        <f>SUBTOTAL(109,F5:F9)</f>
        <v>0</v>
      </c>
    </row>
  </sheetData>
  <sheetProtection algorithmName="SHA-512" hashValue="iJ01zQ2gSwtc5FPCb7hc8a6xlpzhtnvqrd3dA7uWvp9puJGztWDOdG25Hud9QX/git8uh9N6Dy2VPcjh41cyaw==" saltValue="Y3EDR6aX66DsQf7vwSMBGA==" spinCount="100000" sheet="1" formatColumns="0"/>
  <mergeCells count="8">
    <mergeCell ref="A2:F2"/>
    <mergeCell ref="C4:E4"/>
    <mergeCell ref="B5:E5"/>
    <mergeCell ref="A10:E10"/>
    <mergeCell ref="B6:E6"/>
    <mergeCell ref="B7:E7"/>
    <mergeCell ref="B8:E8"/>
    <mergeCell ref="B9:E9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</vt:i4>
      </vt:variant>
    </vt:vector>
  </HeadingPairs>
  <TitlesOfParts>
    <vt:vector size="7" baseType="lpstr">
      <vt:lpstr>Zał.5.Formularz Cenowy</vt:lpstr>
      <vt:lpstr>5a Budowlana</vt:lpstr>
      <vt:lpstr>5b. Sanitarna</vt:lpstr>
      <vt:lpstr>5c Elektryczna</vt:lpstr>
      <vt:lpstr>5d.Drogowa</vt:lpstr>
      <vt:lpstr>5e Teletechniczna </vt:lpstr>
      <vt:lpstr>'5d.Drogowa'!Obszar_wydruku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Marcin Ingielewicz</cp:lastModifiedBy>
  <dcterms:created xsi:type="dcterms:W3CDTF">2020-11-24T11:45:06Z</dcterms:created>
  <dcterms:modified xsi:type="dcterms:W3CDTF">2020-12-03T08:18:52Z</dcterms:modified>
</cp:coreProperties>
</file>